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Школы\Школы 2020 2021\Меню\"/>
    </mc:Choice>
  </mc:AlternateContent>
  <bookViews>
    <workbookView xWindow="0" yWindow="0" windowWidth="28800" windowHeight="12135"/>
  </bookViews>
  <sheets>
    <sheet name="Меню 7-10 лет!!!" sheetId="29" r:id="rId1"/>
  </sheets>
  <calcPr calcId="152511"/>
</workbook>
</file>

<file path=xl/calcChain.xml><?xml version="1.0" encoding="utf-8"?>
<calcChain xmlns="http://schemas.openxmlformats.org/spreadsheetml/2006/main">
  <c r="E101" i="29" l="1"/>
  <c r="F101" i="29"/>
  <c r="G101" i="29"/>
  <c r="H101" i="29"/>
  <c r="I101" i="29"/>
  <c r="J101" i="29"/>
  <c r="K101" i="29"/>
  <c r="L101" i="29"/>
  <c r="M101" i="29"/>
  <c r="N101" i="29"/>
  <c r="O101" i="29"/>
  <c r="D101" i="29"/>
  <c r="E93" i="29"/>
  <c r="F93" i="29"/>
  <c r="G93" i="29"/>
  <c r="H93" i="29"/>
  <c r="I93" i="29"/>
  <c r="J93" i="29"/>
  <c r="K93" i="29"/>
  <c r="L93" i="29"/>
  <c r="M93" i="29"/>
  <c r="N93" i="29"/>
  <c r="O93" i="29"/>
  <c r="D93" i="29"/>
  <c r="E85" i="29"/>
  <c r="F85" i="29"/>
  <c r="G85" i="29"/>
  <c r="H85" i="29"/>
  <c r="I85" i="29"/>
  <c r="J85" i="29"/>
  <c r="K85" i="29"/>
  <c r="L85" i="29"/>
  <c r="M85" i="29"/>
  <c r="N85" i="29"/>
  <c r="O85" i="29"/>
  <c r="D85" i="29"/>
  <c r="E77" i="29"/>
  <c r="F77" i="29"/>
  <c r="G77" i="29"/>
  <c r="H77" i="29"/>
  <c r="I77" i="29"/>
  <c r="J77" i="29"/>
  <c r="K77" i="29"/>
  <c r="L77" i="29"/>
  <c r="M77" i="29"/>
  <c r="N77" i="29"/>
  <c r="O77" i="29"/>
  <c r="D77" i="29"/>
  <c r="E69" i="29"/>
  <c r="F69" i="29"/>
  <c r="G69" i="29"/>
  <c r="H69" i="29"/>
  <c r="I69" i="29"/>
  <c r="J69" i="29"/>
  <c r="K69" i="29"/>
  <c r="L69" i="29"/>
  <c r="M69" i="29"/>
  <c r="N69" i="29"/>
  <c r="O69" i="29"/>
  <c r="D69" i="29"/>
  <c r="E61" i="29"/>
  <c r="F61" i="29"/>
  <c r="G61" i="29"/>
  <c r="H61" i="29"/>
  <c r="I61" i="29"/>
  <c r="J61" i="29"/>
  <c r="K61" i="29"/>
  <c r="K103" i="29" s="1"/>
  <c r="K104" i="29" s="1"/>
  <c r="K105" i="29" s="1"/>
  <c r="L61" i="29"/>
  <c r="M61" i="29"/>
  <c r="N61" i="29"/>
  <c r="O61" i="29"/>
  <c r="D61" i="29"/>
  <c r="E50" i="29"/>
  <c r="F50" i="29"/>
  <c r="G50" i="29"/>
  <c r="H50" i="29"/>
  <c r="I50" i="29"/>
  <c r="J50" i="29"/>
  <c r="K50" i="29"/>
  <c r="L50" i="29"/>
  <c r="M50" i="29"/>
  <c r="N50" i="29"/>
  <c r="O50" i="29"/>
  <c r="D50" i="29"/>
  <c r="E43" i="29"/>
  <c r="F43" i="29"/>
  <c r="G43" i="29"/>
  <c r="H43" i="29"/>
  <c r="I43" i="29"/>
  <c r="J43" i="29"/>
  <c r="K43" i="29"/>
  <c r="L43" i="29"/>
  <c r="M43" i="29"/>
  <c r="N43" i="29"/>
  <c r="O43" i="29"/>
  <c r="D43" i="29"/>
  <c r="E35" i="29"/>
  <c r="F35" i="29"/>
  <c r="G35" i="29"/>
  <c r="H35" i="29"/>
  <c r="I35" i="29"/>
  <c r="J35" i="29"/>
  <c r="K35" i="29"/>
  <c r="L35" i="29"/>
  <c r="M35" i="29"/>
  <c r="N35" i="29"/>
  <c r="O35" i="29"/>
  <c r="E27" i="29"/>
  <c r="F27" i="29"/>
  <c r="G27" i="29"/>
  <c r="G52" i="29" s="1"/>
  <c r="H27" i="29"/>
  <c r="H52" i="29" s="1"/>
  <c r="I27" i="29"/>
  <c r="J27" i="29"/>
  <c r="K27" i="29"/>
  <c r="K52" i="29" s="1"/>
  <c r="L27" i="29"/>
  <c r="L52" i="29" s="1"/>
  <c r="M27" i="29"/>
  <c r="N27" i="29"/>
  <c r="O27" i="29"/>
  <c r="O52" i="29" s="1"/>
  <c r="E19" i="29"/>
  <c r="F19" i="29"/>
  <c r="G19" i="29"/>
  <c r="H19" i="29"/>
  <c r="I19" i="29"/>
  <c r="J19" i="29"/>
  <c r="K19" i="29"/>
  <c r="L19" i="29"/>
  <c r="M19" i="29"/>
  <c r="N19" i="29"/>
  <c r="O19" i="29"/>
  <c r="E11" i="29"/>
  <c r="E52" i="29" s="1"/>
  <c r="F11" i="29"/>
  <c r="F52" i="29" s="1"/>
  <c r="G11" i="29"/>
  <c r="H11" i="29"/>
  <c r="I11" i="29"/>
  <c r="I52" i="29" s="1"/>
  <c r="J11" i="29"/>
  <c r="J52" i="29" s="1"/>
  <c r="K11" i="29"/>
  <c r="L11" i="29"/>
  <c r="M11" i="29"/>
  <c r="M52" i="29" s="1"/>
  <c r="N11" i="29"/>
  <c r="N52" i="29" s="1"/>
  <c r="O11" i="29"/>
  <c r="O103" i="29" l="1"/>
  <c r="O104" i="29" s="1"/>
  <c r="O105" i="29" s="1"/>
  <c r="G103" i="29"/>
  <c r="G104" i="29" s="1"/>
  <c r="G105" i="29" s="1"/>
  <c r="N103" i="29"/>
  <c r="N104" i="29" s="1"/>
  <c r="N105" i="29" s="1"/>
  <c r="J103" i="29"/>
  <c r="J104" i="29" s="1"/>
  <c r="J105" i="29" s="1"/>
  <c r="F103" i="29"/>
  <c r="F104" i="29" s="1"/>
  <c r="F105" i="29" s="1"/>
  <c r="M103" i="29"/>
  <c r="M104" i="29" s="1"/>
  <c r="M105" i="29" s="1"/>
  <c r="I103" i="29"/>
  <c r="I104" i="29" s="1"/>
  <c r="I105" i="29" s="1"/>
  <c r="E103" i="29"/>
  <c r="E104" i="29" s="1"/>
  <c r="E105" i="29" s="1"/>
  <c r="D103" i="29"/>
  <c r="L103" i="29"/>
  <c r="L104" i="29" s="1"/>
  <c r="L105" i="29" s="1"/>
  <c r="H103" i="29"/>
  <c r="H104" i="29" s="1"/>
  <c r="H105" i="29" s="1"/>
  <c r="D19" i="29"/>
  <c r="D35" i="29"/>
  <c r="D27" i="29"/>
  <c r="D11" i="29" l="1"/>
  <c r="D52" i="29" s="1"/>
  <c r="D104" i="29" s="1"/>
  <c r="D105" i="29" s="1"/>
</calcChain>
</file>

<file path=xl/sharedStrings.xml><?xml version="1.0" encoding="utf-8"?>
<sst xmlns="http://schemas.openxmlformats.org/spreadsheetml/2006/main" count="163" uniqueCount="95">
  <si>
    <t>Энер.ценность (ККАЛ)</t>
  </si>
  <si>
    <t>200/15</t>
  </si>
  <si>
    <t>200/15/7</t>
  </si>
  <si>
    <t>Рассольник ленинградский со сметаной</t>
  </si>
  <si>
    <t>Компот из урюка</t>
  </si>
  <si>
    <t>Омлет натуральный</t>
  </si>
  <si>
    <t>Чай с сахаром</t>
  </si>
  <si>
    <t>1 неделя</t>
  </si>
  <si>
    <t>№ Сб.рец</t>
  </si>
  <si>
    <t>Наименование продуктов</t>
  </si>
  <si>
    <t xml:space="preserve">Выход 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</si>
  <si>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</si>
  <si>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</si>
  <si>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</si>
  <si>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</si>
  <si>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</si>
  <si>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</si>
  <si>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</si>
  <si>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</si>
  <si>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</si>
  <si>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</si>
  <si>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</si>
  <si>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Понедельник</t>
  </si>
  <si>
    <t>табл 4/302/2004</t>
  </si>
  <si>
    <t>Батон высший сорт</t>
  </si>
  <si>
    <t>№ 111/2004</t>
  </si>
  <si>
    <t>табл 24/1996</t>
  </si>
  <si>
    <t>№ 639/2004</t>
  </si>
  <si>
    <t>Хлеб сельский/белый</t>
  </si>
  <si>
    <t>20/20</t>
  </si>
  <si>
    <t>Итого:</t>
  </si>
  <si>
    <t>30/30</t>
  </si>
  <si>
    <t>ВТОРНИК</t>
  </si>
  <si>
    <t>№ 340/2004</t>
  </si>
  <si>
    <t>№685/2004</t>
  </si>
  <si>
    <t>№ 140/2004</t>
  </si>
  <si>
    <t>№ 478/2004</t>
  </si>
  <si>
    <t>Акт 2016</t>
  </si>
  <si>
    <t>Акт 2019г</t>
  </si>
  <si>
    <t>СРЕДА</t>
  </si>
  <si>
    <t>№ 96/2004</t>
  </si>
  <si>
    <t>Масло сливочное (порциями)</t>
  </si>
  <si>
    <t>Каша геркулесовая молочная с маслом сливочным</t>
  </si>
  <si>
    <t>№ 243/2004</t>
  </si>
  <si>
    <t>Суп гороховый с гренками с мясными фрикадельками</t>
  </si>
  <si>
    <t>№332/516/2004</t>
  </si>
  <si>
    <t>200/10</t>
  </si>
  <si>
    <t>ЧЕТВЕРГ</t>
  </si>
  <si>
    <t>№ 366/2004</t>
  </si>
  <si>
    <t>Запеканка из творога со сгущенным молоком</t>
  </si>
  <si>
    <t>№ 686/2004</t>
  </si>
  <si>
    <t>Чай с сахаром, лимоном</t>
  </si>
  <si>
    <t>№ 124/2004</t>
  </si>
  <si>
    <t>Щи из свежей капусты с картофелем, сметаной, мясом</t>
  </si>
  <si>
    <t>Напиток из сухофруктов</t>
  </si>
  <si>
    <t>Чай с черносливом</t>
  </si>
  <si>
    <t>ПЯТНИЦА</t>
  </si>
  <si>
    <t>Каша рисовая молочная с маслом сливочным</t>
  </si>
  <si>
    <t>№ 132/2004</t>
  </si>
  <si>
    <t xml:space="preserve">Акт 2016 </t>
  </si>
  <si>
    <t>Кисель детский витаминизированный</t>
  </si>
  <si>
    <t>Суп из овощей с фрикадельками мясными (п/ф)</t>
  </si>
  <si>
    <t>Т4/302/2004</t>
  </si>
  <si>
    <t>Каша пшеничная молочная</t>
  </si>
  <si>
    <t>Борщ Сибирский со сметаной, с мясом</t>
  </si>
  <si>
    <t>Примерное двухнедельное цикличное меню для группы продленного дня</t>
  </si>
  <si>
    <t>250/10/11</t>
  </si>
  <si>
    <t xml:space="preserve">Блины с молоком сгущенным </t>
  </si>
  <si>
    <t>90/20</t>
  </si>
  <si>
    <t>Каша манная молочная с маслом сливочным</t>
  </si>
  <si>
    <t>Меню дополнительного питания</t>
  </si>
  <si>
    <t>Сосиска отварная</t>
  </si>
  <si>
    <t>Компот из кураги и чернослива</t>
  </si>
  <si>
    <t>Булочка с сахаром</t>
  </si>
  <si>
    <t>Блины со сгущенным молоком</t>
  </si>
  <si>
    <t>250/10/22</t>
  </si>
  <si>
    <t>250/10</t>
  </si>
  <si>
    <t>135/20</t>
  </si>
  <si>
    <t>Курица запеченная</t>
  </si>
  <si>
    <t>СУББОТА</t>
  </si>
  <si>
    <t>Бутерброд с сыром</t>
  </si>
  <si>
    <t>200/5</t>
  </si>
  <si>
    <t>200/22</t>
  </si>
  <si>
    <t>Суп картофельный с макаронными изделиями,фрикадельками из птицы (п/ф)</t>
  </si>
  <si>
    <t>2 неделя</t>
  </si>
  <si>
    <t>200/20</t>
  </si>
  <si>
    <t>Плюшка Новомосковская</t>
  </si>
  <si>
    <t>250/11</t>
  </si>
  <si>
    <t>174/2017</t>
  </si>
  <si>
    <t>Каша  кукурузная  молочная с маслом сливочным</t>
  </si>
  <si>
    <t xml:space="preserve">Макаронные изделия отварные с сыром </t>
  </si>
  <si>
    <t>Всего:</t>
  </si>
  <si>
    <t>Всего за 12 дней:</t>
  </si>
  <si>
    <t>В среднем на 1 учащегося в день</t>
  </si>
  <si>
    <t>Всего за 6 дней: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</si>
</sst>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  <numFmt numFmtId="166" formatCode="#,##0.00_ ;\-#,##0.00\ "/>
  </numFmts>
  <fonts count="6" x14ac:knownFonts="1">
    <font>
      <sz val="10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1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1" fillId="3" borderId="0" xfId="0" applyFont="1" applyFill="1" applyAlignment="1">
      <alignment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top"/>
    </xf>
    <xf numFmtId="43" fontId="2" fillId="3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43" fontId="2" fillId="3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left" vertical="center"/>
    </xf>
    <xf numFmtId="165" fontId="2" fillId="3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1" fontId="2" fillId="4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vertical="top"/>
    </xf>
    <xf numFmtId="2" fontId="1" fillId="3" borderId="1" xfId="0" applyNumberFormat="1" applyFont="1" applyFill="1" applyBorder="1" applyAlignment="1">
      <alignment horizontal="center" vertical="top"/>
    </xf>
    <xf numFmtId="166" fontId="2" fillId="3" borderId="1" xfId="0" applyNumberFormat="1" applyFont="1" applyFill="1" applyBorder="1" applyAlignment="1">
      <alignment horizontal="center" vertical="top"/>
    </xf>
    <xf numFmtId="49" fontId="2" fillId="3" borderId="0" xfId="0" applyNumberFormat="1" applyFont="1" applyFill="1" applyBorder="1" applyAlignment="1">
      <alignment horizontal="left" vertical="center"/>
    </xf>
    <xf numFmtId="1" fontId="3" fillId="4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top"/>
    </xf>
    <xf numFmtId="2" fontId="2" fillId="4" borderId="1" xfId="0" applyNumberFormat="1" applyFont="1" applyFill="1" applyBorder="1" applyAlignment="1">
      <alignment horizontal="center" vertical="top"/>
    </xf>
    <xf numFmtId="0" fontId="3" fillId="0" borderId="0" xfId="0" applyFont="1" applyBorder="1" applyAlignment="1"/>
    <xf numFmtId="0" fontId="3" fillId="3" borderId="2" xfId="0" applyFont="1" applyFill="1" applyBorder="1" applyAlignment="1">
      <alignment horizontal="left" vertical="top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6" fontId="2" fillId="4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108"/>
  <sheetViews>
    <sheetView tabSelected="1" topLeftCell="A97" workbookViewId="0">
      <selection activeCell="D2" sqref="D1:D1048576"/>
    </sheetView>
  </sheetViews>
  <sheetFormatPr defaultRowHeight="18.75" x14ac:dyDescent="0.2"/>
  <cols>
    <col min="1" max="1" width="19.42578125" style="5" customWidth="1"/>
    <col min="2" max="2" width="81.7109375" style="4" customWidth="1"/>
    <col min="3" max="3" width="22.5703125" style="3" customWidth="1"/>
    <col min="4" max="4" width="12.85546875" style="4" customWidth="1"/>
    <col min="5" max="5" width="15.140625" style="4" customWidth="1"/>
    <col min="6" max="6" width="14.140625" style="4" customWidth="1"/>
    <col min="7" max="7" width="19.42578125" style="4" customWidth="1"/>
    <col min="8" max="8" width="20" style="5" customWidth="1"/>
    <col min="9" max="9" width="14.85546875" style="5" customWidth="1"/>
    <col min="10" max="10" width="11" style="1" customWidth="1"/>
    <col min="11" max="11" width="10.7109375" style="40" customWidth="1"/>
    <col min="12" max="12" width="12.28515625" style="40" customWidth="1"/>
    <col min="13" max="13" width="12.5703125" style="40" customWidth="1"/>
    <col min="14" max="14" width="12" style="40" customWidth="1"/>
    <col min="15" max="15" width="9.140625" style="40" customWidth="1"/>
    <col min="16" max="249" width="9.140625" style="1" customWidth="1"/>
    <col min="250" max="1021" width="8.7109375" style="1" customWidth="1"/>
    <col min="1022" max="16384" width="9.140625" style="1"/>
  </cols>
  <sheetData>
    <row r="1" spans="1:15" ht="20.25" customHeight="1" x14ac:dyDescent="0.2">
      <c r="A1" s="80" t="s">
        <v>65</v>
      </c>
      <c r="B1" s="80"/>
      <c r="C1" s="80"/>
      <c r="D1" s="80"/>
      <c r="E1" s="80"/>
      <c r="F1" s="80"/>
      <c r="G1" s="80"/>
      <c r="H1" s="80"/>
      <c r="I1" s="80"/>
      <c r="J1" s="10"/>
      <c r="K1" s="41"/>
      <c r="L1" s="41"/>
      <c r="M1" s="41"/>
      <c r="N1" s="41"/>
      <c r="O1" s="41"/>
    </row>
    <row r="2" spans="1:15" x14ac:dyDescent="0.2">
      <c r="A2" s="9"/>
      <c r="B2" s="33"/>
      <c r="C2" s="27"/>
      <c r="D2" s="17"/>
      <c r="E2" s="17"/>
      <c r="F2" s="17"/>
      <c r="G2" s="17"/>
      <c r="H2" s="19"/>
      <c r="I2" s="19"/>
      <c r="J2" s="10"/>
      <c r="K2" s="41"/>
      <c r="L2" s="41"/>
      <c r="M2" s="41"/>
      <c r="N2" s="41"/>
      <c r="O2" s="41"/>
    </row>
    <row r="3" spans="1:15" ht="17.25" customHeight="1" x14ac:dyDescent="0.2">
      <c r="A3" s="80" t="s">
        <v>7</v>
      </c>
      <c r="B3" s="80"/>
      <c r="C3" s="80"/>
      <c r="D3" s="17"/>
      <c r="E3" s="17"/>
      <c r="F3" s="17"/>
      <c r="G3" s="17"/>
      <c r="H3" s="19"/>
      <c r="I3" s="19"/>
      <c r="J3" s="10"/>
      <c r="K3" s="41"/>
      <c r="L3" s="41"/>
      <c r="M3" s="41"/>
      <c r="N3" s="41"/>
      <c r="O3" s="41"/>
    </row>
    <row r="4" spans="1:15" ht="83.25" customHeight="1" x14ac:dyDescent="0.2">
      <c r="A4" s="6" t="s">
        <v>8</v>
      </c>
      <c r="B4" s="6" t="s">
        <v>9</v>
      </c>
      <c r="C4" s="6" t="s">
        <v>10</v>
      </c>
      <c r="D4" s="7" t="s">
        <v>11</v>
      </c>
      <c r="E4" s="7" t="s">
        <v>12</v>
      </c>
      <c r="F4" s="7" t="s">
        <v>13</v>
      </c>
      <c r="G4" s="6" t="s">
        <v>0</v>
      </c>
      <c r="H4" s="7" t="s">
        <v>14</v>
      </c>
      <c r="I4" s="6" t="s">
        <v>15</v>
      </c>
      <c r="J4" s="8" t="s">
        <v>16</v>
      </c>
      <c r="K4" s="8" t="s">
        <v>17</v>
      </c>
      <c r="L4" s="8" t="s">
        <v>18</v>
      </c>
      <c r="M4" s="8" t="s">
        <v>19</v>
      </c>
      <c r="N4" s="8" t="s">
        <v>20</v>
      </c>
      <c r="O4" s="8" t="s">
        <v>21</v>
      </c>
    </row>
    <row r="5" spans="1:15" ht="21.95" customHeight="1" x14ac:dyDescent="0.2">
      <c r="A5" s="9"/>
      <c r="B5" s="55" t="s">
        <v>22</v>
      </c>
      <c r="C5" s="7"/>
      <c r="D5" s="7"/>
      <c r="E5" s="7"/>
      <c r="F5" s="7"/>
      <c r="G5" s="7"/>
      <c r="H5" s="7"/>
      <c r="I5" s="7"/>
      <c r="J5" s="10"/>
      <c r="K5" s="41"/>
      <c r="L5" s="41"/>
      <c r="M5" s="41"/>
      <c r="N5" s="41"/>
      <c r="O5" s="41"/>
    </row>
    <row r="6" spans="1:15" ht="21.95" customHeight="1" x14ac:dyDescent="0.2">
      <c r="A6" s="19"/>
      <c r="B6" s="28" t="s">
        <v>70</v>
      </c>
      <c r="C6" s="28"/>
      <c r="D6" s="28"/>
      <c r="E6" s="28"/>
      <c r="F6" s="28"/>
      <c r="G6" s="28"/>
      <c r="H6" s="28"/>
      <c r="I6" s="22"/>
      <c r="J6" s="10"/>
      <c r="K6" s="41"/>
      <c r="L6" s="41"/>
      <c r="M6" s="41"/>
      <c r="N6" s="41"/>
      <c r="O6" s="41"/>
    </row>
    <row r="7" spans="1:15" ht="21.95" customHeight="1" x14ac:dyDescent="0.2">
      <c r="A7" s="19" t="s">
        <v>25</v>
      </c>
      <c r="B7" s="20" t="s">
        <v>64</v>
      </c>
      <c r="C7" s="21" t="s">
        <v>66</v>
      </c>
      <c r="D7" s="13">
        <v>7.88</v>
      </c>
      <c r="E7" s="13">
        <v>6.99</v>
      </c>
      <c r="F7" s="13">
        <v>13.06</v>
      </c>
      <c r="G7" s="13">
        <v>119</v>
      </c>
      <c r="H7" s="13">
        <v>0.03</v>
      </c>
      <c r="I7" s="13">
        <v>9.6</v>
      </c>
      <c r="J7" s="10">
        <v>1.3</v>
      </c>
      <c r="K7" s="41">
        <v>0.8</v>
      </c>
      <c r="L7" s="41">
        <v>50.3</v>
      </c>
      <c r="M7" s="41">
        <v>170.9</v>
      </c>
      <c r="N7" s="41">
        <v>23.5</v>
      </c>
      <c r="O7" s="41">
        <v>1</v>
      </c>
    </row>
    <row r="8" spans="1:15" s="16" customFormat="1" ht="21.95" customHeight="1" x14ac:dyDescent="0.2">
      <c r="A8" s="13" t="s">
        <v>26</v>
      </c>
      <c r="B8" s="23" t="s">
        <v>69</v>
      </c>
      <c r="C8" s="24" t="s">
        <v>46</v>
      </c>
      <c r="D8" s="25">
        <v>9.9</v>
      </c>
      <c r="E8" s="25">
        <v>9.8000000000000007</v>
      </c>
      <c r="F8" s="25">
        <v>41.8</v>
      </c>
      <c r="G8" s="25">
        <v>294</v>
      </c>
      <c r="H8" s="25">
        <v>0.1</v>
      </c>
      <c r="I8" s="25"/>
      <c r="J8" s="15"/>
      <c r="K8" s="42">
        <v>1.65</v>
      </c>
      <c r="L8" s="42">
        <v>28.5</v>
      </c>
      <c r="M8" s="42">
        <v>105</v>
      </c>
      <c r="N8" s="42">
        <v>43.5</v>
      </c>
      <c r="O8" s="42">
        <v>1.2</v>
      </c>
    </row>
    <row r="9" spans="1:15" ht="21.95" customHeight="1" x14ac:dyDescent="0.2">
      <c r="A9" s="19" t="s">
        <v>27</v>
      </c>
      <c r="B9" s="20" t="s">
        <v>4</v>
      </c>
      <c r="C9" s="21">
        <v>200</v>
      </c>
      <c r="D9" s="13">
        <v>1.2</v>
      </c>
      <c r="E9" s="13"/>
      <c r="F9" s="13">
        <v>32.6</v>
      </c>
      <c r="G9" s="13">
        <v>196</v>
      </c>
      <c r="H9" s="13">
        <v>0.02</v>
      </c>
      <c r="I9" s="13">
        <v>0.8</v>
      </c>
      <c r="J9" s="10"/>
      <c r="K9" s="41">
        <v>1.1000000000000001</v>
      </c>
      <c r="L9" s="41">
        <v>32.6</v>
      </c>
      <c r="M9" s="41">
        <v>29.2</v>
      </c>
      <c r="N9" s="41">
        <v>21</v>
      </c>
      <c r="O9" s="41">
        <v>1.2</v>
      </c>
    </row>
    <row r="10" spans="1:15" ht="21.95" customHeight="1" x14ac:dyDescent="0.2">
      <c r="A10" s="19"/>
      <c r="B10" s="20" t="s">
        <v>28</v>
      </c>
      <c r="C10" s="21" t="s">
        <v>29</v>
      </c>
      <c r="D10" s="13">
        <v>2.9</v>
      </c>
      <c r="E10" s="13">
        <v>0.8</v>
      </c>
      <c r="F10" s="13">
        <v>17</v>
      </c>
      <c r="G10" s="13">
        <v>90</v>
      </c>
      <c r="H10" s="13">
        <v>0.04</v>
      </c>
      <c r="I10" s="13"/>
      <c r="J10" s="10"/>
      <c r="K10" s="41">
        <v>0.4</v>
      </c>
      <c r="L10" s="41">
        <v>9.4</v>
      </c>
      <c r="M10" s="41">
        <v>42</v>
      </c>
      <c r="N10" s="41">
        <v>12</v>
      </c>
      <c r="O10" s="41">
        <v>1.04</v>
      </c>
    </row>
    <row r="11" spans="1:15" ht="21.95" customHeight="1" x14ac:dyDescent="0.2">
      <c r="A11" s="19"/>
      <c r="B11" s="20"/>
      <c r="C11" s="28" t="s">
        <v>30</v>
      </c>
      <c r="D11" s="52">
        <f>SUM(D7:D10)</f>
        <v>21.88</v>
      </c>
      <c r="E11" s="52">
        <f t="shared" ref="E11:O11" si="0">SUM(E7:E10)</f>
        <v>17.59</v>
      </c>
      <c r="F11" s="52">
        <f t="shared" si="0"/>
        <v>104.46000000000001</v>
      </c>
      <c r="G11" s="52">
        <f t="shared" si="0"/>
        <v>699</v>
      </c>
      <c r="H11" s="52">
        <f t="shared" si="0"/>
        <v>0.19</v>
      </c>
      <c r="I11" s="52">
        <f t="shared" si="0"/>
        <v>10.4</v>
      </c>
      <c r="J11" s="52">
        <f t="shared" si="0"/>
        <v>1.3</v>
      </c>
      <c r="K11" s="52">
        <f t="shared" si="0"/>
        <v>3.95</v>
      </c>
      <c r="L11" s="52">
        <f t="shared" si="0"/>
        <v>120.80000000000001</v>
      </c>
      <c r="M11" s="52">
        <f t="shared" si="0"/>
        <v>347.09999999999997</v>
      </c>
      <c r="N11" s="52">
        <f t="shared" si="0"/>
        <v>100</v>
      </c>
      <c r="O11" s="52">
        <f t="shared" si="0"/>
        <v>4.4400000000000004</v>
      </c>
    </row>
    <row r="12" spans="1:15" ht="21.95" customHeight="1" x14ac:dyDescent="0.2">
      <c r="A12" s="19"/>
      <c r="B12" s="18"/>
      <c r="D12" s="29"/>
      <c r="E12" s="29"/>
      <c r="F12" s="29"/>
      <c r="G12" s="29"/>
      <c r="H12" s="18"/>
      <c r="I12" s="22"/>
      <c r="J12" s="10"/>
      <c r="K12" s="41"/>
      <c r="L12" s="41"/>
      <c r="M12" s="41"/>
      <c r="N12" s="41"/>
      <c r="O12" s="41"/>
    </row>
    <row r="13" spans="1:15" ht="21.95" customHeight="1" x14ac:dyDescent="0.2">
      <c r="A13" s="19"/>
      <c r="B13" s="11" t="s">
        <v>32</v>
      </c>
      <c r="C13" s="21"/>
      <c r="D13" s="13"/>
      <c r="E13" s="13"/>
      <c r="F13" s="13"/>
      <c r="G13" s="13"/>
      <c r="H13" s="13"/>
      <c r="I13" s="13"/>
      <c r="J13" s="10"/>
      <c r="K13" s="41"/>
      <c r="L13" s="41"/>
      <c r="M13" s="41"/>
      <c r="N13" s="41"/>
      <c r="O13" s="41"/>
    </row>
    <row r="14" spans="1:15" ht="21.95" customHeight="1" x14ac:dyDescent="0.2">
      <c r="A14" s="19"/>
      <c r="B14" s="28" t="s">
        <v>70</v>
      </c>
      <c r="C14" s="13"/>
      <c r="D14" s="13"/>
      <c r="E14" s="13"/>
      <c r="F14" s="13"/>
      <c r="G14" s="13"/>
      <c r="H14" s="13"/>
      <c r="I14" s="13"/>
      <c r="J14" s="10"/>
      <c r="K14" s="41"/>
      <c r="L14" s="41"/>
      <c r="M14" s="41"/>
      <c r="N14" s="41"/>
      <c r="O14" s="41"/>
    </row>
    <row r="15" spans="1:15" s="16" customFormat="1" ht="21.95" customHeight="1" x14ac:dyDescent="0.2">
      <c r="A15" s="26" t="s">
        <v>33</v>
      </c>
      <c r="B15" s="20" t="s">
        <v>5</v>
      </c>
      <c r="C15" s="21">
        <v>200</v>
      </c>
      <c r="D15" s="39">
        <v>20</v>
      </c>
      <c r="E15" s="39">
        <v>16</v>
      </c>
      <c r="F15" s="39">
        <v>66.533333333333331</v>
      </c>
      <c r="G15" s="39">
        <v>397.33333333333331</v>
      </c>
      <c r="H15" s="39">
        <v>1.3333333333333334E-2</v>
      </c>
      <c r="I15" s="57">
        <v>1.3333333333333334E-2</v>
      </c>
      <c r="J15" s="58">
        <v>48</v>
      </c>
      <c r="K15" s="59">
        <v>0.4</v>
      </c>
      <c r="L15" s="59">
        <v>37.333333333333336</v>
      </c>
      <c r="M15" s="59">
        <v>81.066666666666663</v>
      </c>
      <c r="N15" s="59">
        <v>6.1333333333333329</v>
      </c>
      <c r="O15" s="59">
        <v>0.90666666666666662</v>
      </c>
    </row>
    <row r="16" spans="1:15" s="16" customFormat="1" ht="21.95" customHeight="1" x14ac:dyDescent="0.2">
      <c r="A16" s="26"/>
      <c r="B16" s="20" t="s">
        <v>71</v>
      </c>
      <c r="C16" s="21">
        <v>100</v>
      </c>
      <c r="D16" s="13">
        <v>12</v>
      </c>
      <c r="E16" s="13">
        <v>7.6</v>
      </c>
      <c r="F16" s="13">
        <v>16</v>
      </c>
      <c r="G16" s="13">
        <v>180</v>
      </c>
      <c r="H16" s="13">
        <v>0.3</v>
      </c>
      <c r="I16" s="32"/>
      <c r="J16" s="15"/>
      <c r="K16" s="42">
        <v>0.5</v>
      </c>
      <c r="L16" s="42">
        <v>33.4</v>
      </c>
      <c r="M16" s="42">
        <v>182.8</v>
      </c>
      <c r="N16" s="42">
        <v>19.78</v>
      </c>
      <c r="O16" s="42">
        <v>2.4</v>
      </c>
    </row>
    <row r="17" spans="1:15" s="2" customFormat="1" ht="21.95" customHeight="1" x14ac:dyDescent="0.2">
      <c r="A17" s="19" t="s">
        <v>27</v>
      </c>
      <c r="B17" s="20" t="s">
        <v>54</v>
      </c>
      <c r="C17" s="21">
        <v>200</v>
      </c>
      <c r="D17" s="13">
        <v>0.85</v>
      </c>
      <c r="E17" s="13">
        <v>0.03</v>
      </c>
      <c r="F17" s="13">
        <v>34.799999999999997</v>
      </c>
      <c r="G17" s="13">
        <v>143</v>
      </c>
      <c r="H17" s="13">
        <v>0.06</v>
      </c>
      <c r="I17" s="13"/>
      <c r="J17" s="10"/>
      <c r="K17" s="41">
        <v>0.1</v>
      </c>
      <c r="L17" s="41">
        <v>16.5</v>
      </c>
      <c r="M17" s="41">
        <v>25.8</v>
      </c>
      <c r="N17" s="41">
        <v>8.4</v>
      </c>
      <c r="O17" s="41">
        <v>0.7</v>
      </c>
    </row>
    <row r="18" spans="1:15" s="2" customFormat="1" ht="21.95" customHeight="1" x14ac:dyDescent="0.2">
      <c r="A18" s="19"/>
      <c r="B18" s="44" t="s">
        <v>28</v>
      </c>
      <c r="C18" s="36" t="s">
        <v>29</v>
      </c>
      <c r="D18" s="27">
        <v>2.9</v>
      </c>
      <c r="E18" s="27">
        <v>0.8</v>
      </c>
      <c r="F18" s="27">
        <v>17</v>
      </c>
      <c r="G18" s="36">
        <v>90</v>
      </c>
      <c r="H18" s="27">
        <v>0.04</v>
      </c>
      <c r="I18" s="36"/>
      <c r="J18" s="10"/>
      <c r="K18" s="41">
        <v>0.4</v>
      </c>
      <c r="L18" s="41">
        <v>9.4</v>
      </c>
      <c r="M18" s="41">
        <v>42</v>
      </c>
      <c r="N18" s="41">
        <v>12</v>
      </c>
      <c r="O18" s="41">
        <v>1.04</v>
      </c>
    </row>
    <row r="19" spans="1:15" s="2" customFormat="1" ht="21.95" customHeight="1" x14ac:dyDescent="0.2">
      <c r="A19" s="19"/>
      <c r="B19" s="20"/>
      <c r="C19" s="28" t="s">
        <v>30</v>
      </c>
      <c r="D19" s="60">
        <f>D15+D16+D17+D18</f>
        <v>35.75</v>
      </c>
      <c r="E19" s="60">
        <f t="shared" ref="E19:O19" si="1">E15+E16+E17+E18</f>
        <v>24.430000000000003</v>
      </c>
      <c r="F19" s="60">
        <f t="shared" si="1"/>
        <v>134.33333333333331</v>
      </c>
      <c r="G19" s="60">
        <f t="shared" si="1"/>
        <v>810.33333333333326</v>
      </c>
      <c r="H19" s="60">
        <f t="shared" si="1"/>
        <v>0.41333333333333327</v>
      </c>
      <c r="I19" s="60">
        <f t="shared" si="1"/>
        <v>1.3333333333333334E-2</v>
      </c>
      <c r="J19" s="60">
        <f t="shared" si="1"/>
        <v>48</v>
      </c>
      <c r="K19" s="60">
        <f t="shared" si="1"/>
        <v>1.4</v>
      </c>
      <c r="L19" s="60">
        <f t="shared" si="1"/>
        <v>96.63333333333334</v>
      </c>
      <c r="M19" s="60">
        <f t="shared" si="1"/>
        <v>331.66666666666669</v>
      </c>
      <c r="N19" s="60">
        <f t="shared" si="1"/>
        <v>46.313333333333333</v>
      </c>
      <c r="O19" s="60">
        <f t="shared" si="1"/>
        <v>5.0466666666666669</v>
      </c>
    </row>
    <row r="20" spans="1:15" s="2" customFormat="1" ht="21.95" customHeight="1" x14ac:dyDescent="0.2">
      <c r="A20" s="19"/>
      <c r="B20" s="20"/>
      <c r="C20" s="21"/>
      <c r="D20" s="43"/>
      <c r="E20" s="43"/>
      <c r="F20" s="43"/>
      <c r="G20" s="43"/>
      <c r="H20" s="43"/>
      <c r="I20" s="43"/>
      <c r="J20" s="60"/>
      <c r="K20" s="60"/>
      <c r="L20" s="60"/>
      <c r="M20" s="60"/>
      <c r="N20" s="60"/>
      <c r="O20" s="60"/>
    </row>
    <row r="21" spans="1:15" s="2" customFormat="1" ht="21.95" customHeight="1" x14ac:dyDescent="0.2">
      <c r="A21" s="19"/>
      <c r="B21" s="51" t="s">
        <v>39</v>
      </c>
      <c r="C21" s="21"/>
      <c r="D21" s="43"/>
      <c r="E21" s="43"/>
      <c r="F21" s="43"/>
      <c r="G21" s="43"/>
      <c r="H21" s="43"/>
      <c r="I21" s="43"/>
      <c r="J21" s="60"/>
      <c r="K21" s="60"/>
      <c r="L21" s="60"/>
      <c r="M21" s="60"/>
      <c r="N21" s="60"/>
      <c r="O21" s="60"/>
    </row>
    <row r="22" spans="1:15" ht="21.95" customHeight="1" x14ac:dyDescent="0.2">
      <c r="A22" s="19"/>
      <c r="B22" s="28" t="s">
        <v>70</v>
      </c>
      <c r="C22" s="17"/>
      <c r="D22" s="34"/>
      <c r="E22" s="34"/>
      <c r="F22" s="34"/>
      <c r="G22" s="34"/>
      <c r="H22" s="19"/>
      <c r="I22" s="35"/>
      <c r="J22" s="10"/>
      <c r="K22" s="41"/>
      <c r="L22" s="41"/>
      <c r="M22" s="41"/>
      <c r="N22" s="41"/>
      <c r="O22" s="41"/>
    </row>
    <row r="23" spans="1:15" ht="39" customHeight="1" x14ac:dyDescent="0.2">
      <c r="A23" s="19" t="s">
        <v>43</v>
      </c>
      <c r="B23" s="20" t="s">
        <v>44</v>
      </c>
      <c r="C23" s="21" t="s">
        <v>75</v>
      </c>
      <c r="D23" s="13">
        <v>5.9</v>
      </c>
      <c r="E23" s="13">
        <v>6.5</v>
      </c>
      <c r="F23" s="13">
        <v>20.9</v>
      </c>
      <c r="G23" s="13">
        <v>232</v>
      </c>
      <c r="H23" s="13">
        <v>0.12</v>
      </c>
      <c r="I23" s="13">
        <v>0.8</v>
      </c>
      <c r="J23" s="10"/>
      <c r="K23" s="41">
        <v>0.8</v>
      </c>
      <c r="L23" s="41">
        <v>66</v>
      </c>
      <c r="M23" s="41">
        <v>262</v>
      </c>
      <c r="N23" s="41">
        <v>38</v>
      </c>
      <c r="O23" s="41">
        <v>1.8</v>
      </c>
    </row>
    <row r="24" spans="1:15" ht="20.100000000000001" customHeight="1" x14ac:dyDescent="0.2">
      <c r="A24" s="19" t="s">
        <v>36</v>
      </c>
      <c r="B24" s="17" t="s">
        <v>73</v>
      </c>
      <c r="C24" s="19">
        <v>50</v>
      </c>
      <c r="D24" s="19">
        <v>3.88</v>
      </c>
      <c r="E24" s="19">
        <v>2.36</v>
      </c>
      <c r="F24" s="19">
        <v>23.55</v>
      </c>
      <c r="G24" s="19">
        <v>131</v>
      </c>
      <c r="H24" s="19">
        <v>7.0000000000000007E-2</v>
      </c>
      <c r="I24" s="19"/>
      <c r="J24" s="10">
        <v>13</v>
      </c>
      <c r="K24" s="41">
        <v>0.69</v>
      </c>
      <c r="L24" s="41">
        <v>11</v>
      </c>
      <c r="M24" s="41">
        <v>37</v>
      </c>
      <c r="N24" s="41">
        <v>14.5</v>
      </c>
      <c r="O24" s="41">
        <v>0.69</v>
      </c>
    </row>
    <row r="25" spans="1:15" ht="19.5" customHeight="1" x14ac:dyDescent="0.2">
      <c r="A25" s="19" t="s">
        <v>37</v>
      </c>
      <c r="B25" s="17" t="s">
        <v>72</v>
      </c>
      <c r="C25" s="19">
        <v>200</v>
      </c>
      <c r="D25" s="19">
        <v>0.56000000000000005</v>
      </c>
      <c r="E25" s="19">
        <v>7.0000000000000007E-2</v>
      </c>
      <c r="F25" s="19">
        <v>24.87</v>
      </c>
      <c r="G25" s="19">
        <v>106.6</v>
      </c>
      <c r="H25" s="19">
        <v>0.1</v>
      </c>
      <c r="I25" s="19">
        <v>0.5</v>
      </c>
      <c r="J25" s="41"/>
      <c r="K25" s="41">
        <v>0.45</v>
      </c>
      <c r="L25" s="41">
        <v>26.32</v>
      </c>
      <c r="M25" s="41">
        <v>20.63</v>
      </c>
      <c r="N25" s="41">
        <v>12.84</v>
      </c>
      <c r="O25" s="41">
        <v>0.47</v>
      </c>
    </row>
    <row r="26" spans="1:15" ht="20.25" customHeight="1" x14ac:dyDescent="0.2">
      <c r="A26" s="36"/>
      <c r="B26" s="44" t="s">
        <v>28</v>
      </c>
      <c r="C26" s="36" t="s">
        <v>29</v>
      </c>
      <c r="D26" s="27">
        <v>2.9</v>
      </c>
      <c r="E26" s="27">
        <v>0.8</v>
      </c>
      <c r="F26" s="27">
        <v>17</v>
      </c>
      <c r="G26" s="36">
        <v>90</v>
      </c>
      <c r="H26" s="27">
        <v>0.04</v>
      </c>
      <c r="I26" s="36"/>
      <c r="J26" s="10"/>
      <c r="K26" s="41">
        <v>0.4</v>
      </c>
      <c r="L26" s="41">
        <v>9.4</v>
      </c>
      <c r="M26" s="41">
        <v>42</v>
      </c>
      <c r="N26" s="41">
        <v>12</v>
      </c>
      <c r="O26" s="41">
        <v>1.04</v>
      </c>
    </row>
    <row r="27" spans="1:15" ht="21.95" customHeight="1" x14ac:dyDescent="0.2">
      <c r="A27" s="19"/>
      <c r="B27" s="19"/>
      <c r="C27" s="46" t="s">
        <v>30</v>
      </c>
      <c r="D27" s="45">
        <f>SUM(D23:D26)</f>
        <v>13.240000000000002</v>
      </c>
      <c r="E27" s="45">
        <f t="shared" ref="E27:O27" si="2">SUM(E23:E26)</f>
        <v>9.73</v>
      </c>
      <c r="F27" s="45">
        <f t="shared" si="2"/>
        <v>86.320000000000007</v>
      </c>
      <c r="G27" s="45">
        <f t="shared" si="2"/>
        <v>559.6</v>
      </c>
      <c r="H27" s="45">
        <f t="shared" si="2"/>
        <v>0.33</v>
      </c>
      <c r="I27" s="45">
        <f t="shared" si="2"/>
        <v>1.3</v>
      </c>
      <c r="J27" s="45">
        <f t="shared" si="2"/>
        <v>13</v>
      </c>
      <c r="K27" s="45">
        <f t="shared" si="2"/>
        <v>2.34</v>
      </c>
      <c r="L27" s="45">
        <f t="shared" si="2"/>
        <v>112.72</v>
      </c>
      <c r="M27" s="45">
        <f t="shared" si="2"/>
        <v>361.63</v>
      </c>
      <c r="N27" s="45">
        <f t="shared" si="2"/>
        <v>77.34</v>
      </c>
      <c r="O27" s="45">
        <f t="shared" si="2"/>
        <v>4</v>
      </c>
    </row>
    <row r="28" spans="1:15" ht="21.95" customHeight="1" x14ac:dyDescent="0.2">
      <c r="A28" s="19"/>
      <c r="B28" s="19"/>
      <c r="C28" s="61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21.95" customHeight="1" x14ac:dyDescent="0.2">
      <c r="A29" s="19"/>
      <c r="B29" s="33" t="s">
        <v>47</v>
      </c>
      <c r="D29" s="43"/>
      <c r="E29" s="43"/>
      <c r="F29" s="43"/>
      <c r="G29" s="47"/>
      <c r="H29" s="13"/>
      <c r="I29" s="13"/>
      <c r="J29" s="10"/>
      <c r="K29" s="41"/>
      <c r="L29" s="41"/>
      <c r="M29" s="41"/>
      <c r="N29" s="41"/>
      <c r="O29" s="41"/>
    </row>
    <row r="30" spans="1:15" s="16" customFormat="1" ht="21.95" customHeight="1" x14ac:dyDescent="0.2">
      <c r="A30" s="13"/>
      <c r="B30" s="28" t="s">
        <v>70</v>
      </c>
      <c r="C30" s="21"/>
      <c r="D30" s="13"/>
      <c r="E30" s="13"/>
      <c r="F30" s="13"/>
      <c r="G30" s="13"/>
      <c r="H30" s="13"/>
      <c r="I30" s="13"/>
      <c r="J30" s="15"/>
      <c r="K30" s="42"/>
      <c r="L30" s="42"/>
      <c r="M30" s="42"/>
      <c r="N30" s="42"/>
      <c r="O30" s="42"/>
    </row>
    <row r="31" spans="1:15" s="2" customFormat="1" ht="21.95" customHeight="1" x14ac:dyDescent="0.2">
      <c r="A31" s="26" t="s">
        <v>58</v>
      </c>
      <c r="B31" s="20" t="s">
        <v>3</v>
      </c>
      <c r="C31" s="21" t="s">
        <v>76</v>
      </c>
      <c r="D31" s="13">
        <v>3.9</v>
      </c>
      <c r="E31" s="13">
        <v>2.1</v>
      </c>
      <c r="F31" s="13">
        <v>38.9</v>
      </c>
      <c r="G31" s="13">
        <v>151.30000000000001</v>
      </c>
      <c r="H31" s="13">
        <v>0.06</v>
      </c>
      <c r="I31" s="13">
        <v>5.34</v>
      </c>
      <c r="J31" s="10">
        <v>13.4</v>
      </c>
      <c r="K31" s="41">
        <v>0.2</v>
      </c>
      <c r="L31" s="41">
        <v>11.5</v>
      </c>
      <c r="M31" s="41">
        <v>49.8</v>
      </c>
      <c r="N31" s="41">
        <v>17.8</v>
      </c>
      <c r="O31" s="41">
        <v>0.68</v>
      </c>
    </row>
    <row r="32" spans="1:15" s="2" customFormat="1" ht="21.95" customHeight="1" x14ac:dyDescent="0.2">
      <c r="A32" s="26"/>
      <c r="B32" s="20" t="s">
        <v>74</v>
      </c>
      <c r="C32" s="21" t="s">
        <v>77</v>
      </c>
      <c r="D32" s="13">
        <v>12.8</v>
      </c>
      <c r="E32" s="13">
        <v>13.9</v>
      </c>
      <c r="F32" s="13">
        <v>53.8</v>
      </c>
      <c r="G32" s="13">
        <v>369</v>
      </c>
      <c r="H32" s="13">
        <v>0.09</v>
      </c>
      <c r="I32" s="13"/>
      <c r="J32" s="10"/>
      <c r="K32" s="41">
        <v>1.7</v>
      </c>
      <c r="L32" s="41">
        <v>7</v>
      </c>
      <c r="M32" s="41">
        <v>63</v>
      </c>
      <c r="N32" s="41">
        <v>25</v>
      </c>
      <c r="O32" s="41">
        <v>1.4</v>
      </c>
    </row>
    <row r="33" spans="1:15" ht="21.95" customHeight="1" x14ac:dyDescent="0.2">
      <c r="A33" s="19" t="s">
        <v>34</v>
      </c>
      <c r="B33" s="20" t="s">
        <v>6</v>
      </c>
      <c r="C33" s="21" t="s">
        <v>1</v>
      </c>
      <c r="D33" s="13">
        <v>0.2</v>
      </c>
      <c r="E33" s="13"/>
      <c r="F33" s="13">
        <v>13.7</v>
      </c>
      <c r="G33" s="13">
        <v>53</v>
      </c>
      <c r="H33" s="13"/>
      <c r="I33" s="13"/>
      <c r="J33" s="17"/>
      <c r="K33" s="19"/>
      <c r="L33" s="19">
        <v>0.4</v>
      </c>
      <c r="M33" s="19"/>
      <c r="N33" s="19"/>
      <c r="O33" s="19">
        <v>0.4</v>
      </c>
    </row>
    <row r="34" spans="1:15" s="16" customFormat="1" ht="23.25" customHeight="1" x14ac:dyDescent="0.2">
      <c r="A34" s="13"/>
      <c r="B34" s="31" t="s">
        <v>28</v>
      </c>
      <c r="C34" s="21" t="s">
        <v>29</v>
      </c>
      <c r="D34" s="13">
        <v>2.9</v>
      </c>
      <c r="E34" s="13">
        <v>0.8</v>
      </c>
      <c r="F34" s="13">
        <v>17</v>
      </c>
      <c r="G34" s="13">
        <v>90</v>
      </c>
      <c r="H34" s="13">
        <v>0.04</v>
      </c>
      <c r="I34" s="13"/>
      <c r="J34" s="15"/>
      <c r="K34" s="42">
        <v>0.4</v>
      </c>
      <c r="L34" s="42">
        <v>9.4</v>
      </c>
      <c r="M34" s="42">
        <v>42</v>
      </c>
      <c r="N34" s="42">
        <v>12</v>
      </c>
      <c r="O34" s="42">
        <v>1.04</v>
      </c>
    </row>
    <row r="35" spans="1:15" ht="21.95" customHeight="1" x14ac:dyDescent="0.2">
      <c r="A35" s="19"/>
      <c r="B35" s="23"/>
      <c r="C35" s="38" t="s">
        <v>30</v>
      </c>
      <c r="D35" s="68">
        <f>SUM(D31:D34)</f>
        <v>19.799999999999997</v>
      </c>
      <c r="E35" s="68">
        <f t="shared" ref="E35:O35" si="3">SUM(E31:E34)</f>
        <v>16.8</v>
      </c>
      <c r="F35" s="68">
        <f t="shared" si="3"/>
        <v>123.39999999999999</v>
      </c>
      <c r="G35" s="68">
        <f t="shared" si="3"/>
        <v>663.3</v>
      </c>
      <c r="H35" s="68">
        <f t="shared" si="3"/>
        <v>0.19</v>
      </c>
      <c r="I35" s="68">
        <f t="shared" si="3"/>
        <v>5.34</v>
      </c>
      <c r="J35" s="68">
        <f t="shared" si="3"/>
        <v>13.4</v>
      </c>
      <c r="K35" s="68">
        <f t="shared" si="3"/>
        <v>2.2999999999999998</v>
      </c>
      <c r="L35" s="68">
        <f t="shared" si="3"/>
        <v>28.299999999999997</v>
      </c>
      <c r="M35" s="68">
        <f t="shared" si="3"/>
        <v>154.80000000000001</v>
      </c>
      <c r="N35" s="68">
        <f t="shared" si="3"/>
        <v>54.8</v>
      </c>
      <c r="O35" s="68">
        <f t="shared" si="3"/>
        <v>3.52</v>
      </c>
    </row>
    <row r="36" spans="1:15" ht="21.95" customHeight="1" x14ac:dyDescent="0.2">
      <c r="A36" s="19"/>
      <c r="B36" s="23"/>
      <c r="C36" s="38"/>
      <c r="D36" s="14"/>
      <c r="E36" s="14"/>
      <c r="F36" s="14"/>
      <c r="G36" s="50"/>
      <c r="H36" s="25"/>
      <c r="I36" s="25"/>
      <c r="J36" s="10"/>
      <c r="K36" s="41"/>
      <c r="L36" s="41"/>
      <c r="M36" s="41"/>
      <c r="N36" s="41"/>
      <c r="O36" s="41"/>
    </row>
    <row r="37" spans="1:15" ht="21.95" customHeight="1" x14ac:dyDescent="0.2">
      <c r="A37" s="19"/>
      <c r="B37" s="28" t="s">
        <v>56</v>
      </c>
      <c r="C37" s="38"/>
      <c r="D37" s="14"/>
      <c r="E37" s="14"/>
      <c r="F37" s="14"/>
      <c r="G37" s="50"/>
      <c r="H37" s="25"/>
      <c r="I37" s="25"/>
      <c r="J37" s="10"/>
      <c r="K37" s="41"/>
      <c r="L37" s="41"/>
      <c r="M37" s="41"/>
      <c r="N37" s="41"/>
      <c r="O37" s="41"/>
    </row>
    <row r="38" spans="1:15" ht="21.95" customHeight="1" x14ac:dyDescent="0.2">
      <c r="A38" s="19"/>
      <c r="B38" s="28" t="s">
        <v>70</v>
      </c>
      <c r="C38" s="38"/>
      <c r="D38" s="14"/>
      <c r="E38" s="14"/>
      <c r="F38" s="14"/>
      <c r="G38" s="50"/>
      <c r="H38" s="25"/>
      <c r="I38" s="25"/>
      <c r="J38" s="10"/>
      <c r="K38" s="41"/>
      <c r="L38" s="41"/>
      <c r="M38" s="41"/>
      <c r="N38" s="41"/>
      <c r="O38" s="41"/>
    </row>
    <row r="39" spans="1:15" ht="21.95" customHeight="1" x14ac:dyDescent="0.2">
      <c r="A39" s="19" t="s">
        <v>62</v>
      </c>
      <c r="B39" s="20" t="s">
        <v>63</v>
      </c>
      <c r="C39" s="21">
        <v>200</v>
      </c>
      <c r="D39" s="13">
        <v>8.2799999999999994</v>
      </c>
      <c r="E39" s="13">
        <v>12.49</v>
      </c>
      <c r="F39" s="13">
        <v>39.96</v>
      </c>
      <c r="G39" s="13">
        <v>250</v>
      </c>
      <c r="H39" s="13">
        <v>0.11</v>
      </c>
      <c r="I39" s="13">
        <v>0.15</v>
      </c>
      <c r="J39" s="10">
        <v>52.8</v>
      </c>
      <c r="K39" s="41">
        <v>0.2</v>
      </c>
      <c r="L39" s="41">
        <v>94.1</v>
      </c>
      <c r="M39" s="41">
        <v>121</v>
      </c>
      <c r="N39" s="41">
        <v>32.1</v>
      </c>
      <c r="O39" s="41">
        <v>0.86</v>
      </c>
    </row>
    <row r="40" spans="1:15" ht="21.95" customHeight="1" x14ac:dyDescent="0.2">
      <c r="A40" s="19" t="s">
        <v>38</v>
      </c>
      <c r="B40" s="20" t="s">
        <v>78</v>
      </c>
      <c r="C40" s="21">
        <v>100</v>
      </c>
      <c r="D40" s="13">
        <v>24.92</v>
      </c>
      <c r="E40" s="13">
        <v>19.920000000000002</v>
      </c>
      <c r="F40" s="13"/>
      <c r="G40" s="13">
        <v>280</v>
      </c>
      <c r="H40" s="13">
        <v>0.16</v>
      </c>
      <c r="I40" s="19">
        <v>2.7</v>
      </c>
      <c r="J40" s="19">
        <v>107.2</v>
      </c>
      <c r="K40" s="19">
        <v>2.11</v>
      </c>
      <c r="L40" s="19">
        <v>54.1</v>
      </c>
      <c r="M40" s="19">
        <v>190.58</v>
      </c>
      <c r="N40" s="19">
        <v>24.92</v>
      </c>
      <c r="O40" s="41">
        <v>2.2200000000000002</v>
      </c>
    </row>
    <row r="41" spans="1:15" ht="21.95" customHeight="1" x14ac:dyDescent="0.2">
      <c r="A41" s="19"/>
      <c r="B41" s="31" t="s">
        <v>28</v>
      </c>
      <c r="C41" s="21" t="s">
        <v>29</v>
      </c>
      <c r="D41" s="13">
        <v>2.9</v>
      </c>
      <c r="E41" s="13">
        <v>0.8</v>
      </c>
      <c r="F41" s="13">
        <v>17</v>
      </c>
      <c r="G41" s="13">
        <v>90</v>
      </c>
      <c r="H41" s="13">
        <v>0.04</v>
      </c>
      <c r="I41" s="13"/>
      <c r="J41" s="15"/>
      <c r="K41" s="42">
        <v>0.4</v>
      </c>
      <c r="L41" s="42">
        <v>9.4</v>
      </c>
      <c r="M41" s="42">
        <v>42</v>
      </c>
      <c r="N41" s="42">
        <v>12</v>
      </c>
      <c r="O41" s="42">
        <v>1.04</v>
      </c>
    </row>
    <row r="42" spans="1:15" ht="21.95" customHeight="1" x14ac:dyDescent="0.2">
      <c r="A42" s="19" t="s">
        <v>59</v>
      </c>
      <c r="B42" s="30" t="s">
        <v>60</v>
      </c>
      <c r="C42" s="19">
        <v>200</v>
      </c>
      <c r="D42" s="19"/>
      <c r="E42" s="19"/>
      <c r="F42" s="19">
        <v>19.7</v>
      </c>
      <c r="G42" s="19">
        <v>74</v>
      </c>
      <c r="H42" s="19"/>
      <c r="I42" s="35"/>
      <c r="J42" s="10"/>
      <c r="K42" s="41"/>
      <c r="L42" s="41">
        <v>0.2</v>
      </c>
      <c r="M42" s="41"/>
      <c r="N42" s="41"/>
      <c r="O42" s="41">
        <v>0.03</v>
      </c>
    </row>
    <row r="43" spans="1:15" ht="21.95" customHeight="1" x14ac:dyDescent="0.2">
      <c r="A43" s="19"/>
      <c r="B43" s="23"/>
      <c r="C43" s="38" t="s">
        <v>30</v>
      </c>
      <c r="D43" s="68">
        <f>SUM(D39:D42)</f>
        <v>36.1</v>
      </c>
      <c r="E43" s="68">
        <f t="shared" ref="E43:O43" si="4">SUM(E39:E42)</f>
        <v>33.21</v>
      </c>
      <c r="F43" s="68">
        <f t="shared" si="4"/>
        <v>76.66</v>
      </c>
      <c r="G43" s="68">
        <f t="shared" si="4"/>
        <v>694</v>
      </c>
      <c r="H43" s="68">
        <f t="shared" si="4"/>
        <v>0.31</v>
      </c>
      <c r="I43" s="68">
        <f t="shared" si="4"/>
        <v>2.85</v>
      </c>
      <c r="J43" s="68">
        <f t="shared" si="4"/>
        <v>160</v>
      </c>
      <c r="K43" s="68">
        <f t="shared" si="4"/>
        <v>2.71</v>
      </c>
      <c r="L43" s="68">
        <f t="shared" si="4"/>
        <v>157.79999999999998</v>
      </c>
      <c r="M43" s="68">
        <f t="shared" si="4"/>
        <v>353.58000000000004</v>
      </c>
      <c r="N43" s="68">
        <f t="shared" si="4"/>
        <v>69.02000000000001</v>
      </c>
      <c r="O43" s="68">
        <f t="shared" si="4"/>
        <v>4.1500000000000004</v>
      </c>
    </row>
    <row r="44" spans="1:15" ht="21.95" customHeight="1" x14ac:dyDescent="0.2">
      <c r="A44" s="19"/>
      <c r="B44" s="23"/>
      <c r="C44" s="38"/>
      <c r="D44" s="14"/>
      <c r="E44" s="14"/>
      <c r="F44" s="14"/>
      <c r="G44" s="50"/>
      <c r="H44" s="25"/>
      <c r="I44" s="25"/>
      <c r="J44" s="10"/>
      <c r="K44" s="41"/>
      <c r="L44" s="41"/>
      <c r="M44" s="41"/>
      <c r="N44" s="41"/>
      <c r="O44" s="41"/>
    </row>
    <row r="45" spans="1:15" ht="21.95" customHeight="1" x14ac:dyDescent="0.2">
      <c r="A45" s="19"/>
      <c r="B45" s="51" t="s">
        <v>79</v>
      </c>
      <c r="C45" s="38"/>
      <c r="D45" s="14"/>
      <c r="E45" s="14"/>
      <c r="F45" s="14"/>
      <c r="G45" s="50"/>
      <c r="H45" s="25"/>
      <c r="I45" s="25"/>
      <c r="J45" s="10"/>
      <c r="K45" s="41"/>
      <c r="L45" s="41"/>
      <c r="M45" s="41"/>
      <c r="N45" s="41"/>
      <c r="O45" s="41"/>
    </row>
    <row r="46" spans="1:15" ht="21.95" customHeight="1" x14ac:dyDescent="0.2">
      <c r="A46" s="19"/>
      <c r="B46" s="28" t="s">
        <v>70</v>
      </c>
      <c r="C46" s="38"/>
      <c r="D46" s="14"/>
      <c r="E46" s="14"/>
      <c r="F46" s="14"/>
      <c r="G46" s="50"/>
      <c r="H46" s="25"/>
      <c r="I46" s="25"/>
      <c r="J46" s="10"/>
      <c r="K46" s="41"/>
      <c r="L46" s="41"/>
      <c r="M46" s="41"/>
      <c r="N46" s="41"/>
      <c r="O46" s="41"/>
    </row>
    <row r="47" spans="1:15" ht="21.95" customHeight="1" x14ac:dyDescent="0.2">
      <c r="A47" s="19"/>
      <c r="B47" s="23" t="s">
        <v>80</v>
      </c>
      <c r="C47" s="24">
        <v>50</v>
      </c>
      <c r="D47" s="25">
        <v>6.27</v>
      </c>
      <c r="E47" s="25">
        <v>7.86</v>
      </c>
      <c r="F47" s="25">
        <v>14.83</v>
      </c>
      <c r="G47" s="62">
        <v>155</v>
      </c>
      <c r="H47" s="25">
        <v>0.04</v>
      </c>
      <c r="I47" s="25">
        <v>0.15</v>
      </c>
      <c r="J47" s="10">
        <v>51.5</v>
      </c>
      <c r="K47" s="41">
        <v>0.45</v>
      </c>
      <c r="L47" s="41">
        <v>157.19999999999999</v>
      </c>
      <c r="M47" s="41">
        <v>111</v>
      </c>
      <c r="N47" s="41">
        <v>12.45</v>
      </c>
      <c r="O47" s="41">
        <v>0.45</v>
      </c>
    </row>
    <row r="48" spans="1:15" ht="21.95" customHeight="1" x14ac:dyDescent="0.2">
      <c r="A48" s="19" t="s">
        <v>23</v>
      </c>
      <c r="B48" s="18" t="s">
        <v>42</v>
      </c>
      <c r="C48" s="13" t="s">
        <v>81</v>
      </c>
      <c r="D48" s="13">
        <v>11.9</v>
      </c>
      <c r="E48" s="13">
        <v>6.1</v>
      </c>
      <c r="F48" s="13">
        <v>35.6</v>
      </c>
      <c r="G48" s="13">
        <v>230</v>
      </c>
      <c r="H48" s="13">
        <v>0.1</v>
      </c>
      <c r="I48" s="39">
        <v>0.17</v>
      </c>
      <c r="J48" s="10">
        <v>54.6</v>
      </c>
      <c r="K48" s="41">
        <v>0.5</v>
      </c>
      <c r="L48" s="41">
        <v>69.8</v>
      </c>
      <c r="M48" s="41">
        <v>130</v>
      </c>
      <c r="N48" s="41">
        <v>37.1</v>
      </c>
      <c r="O48" s="41">
        <v>0.87</v>
      </c>
    </row>
    <row r="49" spans="1:15" ht="21.95" customHeight="1" x14ac:dyDescent="0.2">
      <c r="A49" s="19" t="s">
        <v>27</v>
      </c>
      <c r="B49" s="20" t="s">
        <v>54</v>
      </c>
      <c r="C49" s="21">
        <v>200</v>
      </c>
      <c r="D49" s="13">
        <v>0.85</v>
      </c>
      <c r="E49" s="13">
        <v>0.03</v>
      </c>
      <c r="F49" s="13">
        <v>34.799999999999997</v>
      </c>
      <c r="G49" s="13">
        <v>143</v>
      </c>
      <c r="H49" s="13">
        <v>0.06</v>
      </c>
      <c r="I49" s="13"/>
      <c r="J49" s="10"/>
      <c r="K49" s="41">
        <v>0.1</v>
      </c>
      <c r="L49" s="41">
        <v>16.5</v>
      </c>
      <c r="M49" s="41">
        <v>25.8</v>
      </c>
      <c r="N49" s="41">
        <v>8.4</v>
      </c>
      <c r="O49" s="41">
        <v>0.7</v>
      </c>
    </row>
    <row r="50" spans="1:15" ht="21.95" customHeight="1" x14ac:dyDescent="0.2">
      <c r="A50" s="19"/>
      <c r="B50" s="23"/>
      <c r="C50" s="38" t="s">
        <v>30</v>
      </c>
      <c r="D50" s="68">
        <f>SUM(D47:D49)</f>
        <v>19.020000000000003</v>
      </c>
      <c r="E50" s="68">
        <f t="shared" ref="E50:O50" si="5">SUM(E47:E49)</f>
        <v>13.99</v>
      </c>
      <c r="F50" s="68">
        <f t="shared" si="5"/>
        <v>85.22999999999999</v>
      </c>
      <c r="G50" s="68">
        <f t="shared" si="5"/>
        <v>528</v>
      </c>
      <c r="H50" s="68">
        <f t="shared" si="5"/>
        <v>0.2</v>
      </c>
      <c r="I50" s="68">
        <f t="shared" si="5"/>
        <v>0.32</v>
      </c>
      <c r="J50" s="68">
        <f t="shared" si="5"/>
        <v>106.1</v>
      </c>
      <c r="K50" s="68">
        <f t="shared" si="5"/>
        <v>1.05</v>
      </c>
      <c r="L50" s="68">
        <f t="shared" si="5"/>
        <v>243.5</v>
      </c>
      <c r="M50" s="68">
        <f t="shared" si="5"/>
        <v>266.8</v>
      </c>
      <c r="N50" s="68">
        <f t="shared" si="5"/>
        <v>57.949999999999996</v>
      </c>
      <c r="O50" s="68">
        <f t="shared" si="5"/>
        <v>2.02</v>
      </c>
    </row>
    <row r="51" spans="1:15" ht="21.95" customHeight="1" x14ac:dyDescent="0.2">
      <c r="A51" s="19"/>
      <c r="B51" s="23"/>
      <c r="C51" s="38"/>
      <c r="D51" s="14"/>
      <c r="E51" s="14"/>
      <c r="F51" s="14"/>
      <c r="G51" s="50"/>
      <c r="H51" s="25"/>
      <c r="I51" s="25"/>
      <c r="J51" s="10"/>
      <c r="K51" s="41"/>
      <c r="L51" s="41"/>
      <c r="M51" s="41"/>
      <c r="N51" s="41"/>
      <c r="O51" s="41"/>
    </row>
    <row r="52" spans="1:15" ht="21.95" customHeight="1" x14ac:dyDescent="0.2">
      <c r="A52" s="19"/>
      <c r="B52" s="23"/>
      <c r="C52" s="38" t="s">
        <v>94</v>
      </c>
      <c r="D52" s="78">
        <f>D11+D19+D27+D35+D43+D50</f>
        <v>145.79000000000002</v>
      </c>
      <c r="E52" s="78">
        <f t="shared" ref="E52:O52" si="6">E11+E19+E27+E35+E43+E50</f>
        <v>115.74999999999999</v>
      </c>
      <c r="F52" s="78">
        <f t="shared" si="6"/>
        <v>610.40333333333331</v>
      </c>
      <c r="G52" s="78">
        <f t="shared" si="6"/>
        <v>3954.2333333333336</v>
      </c>
      <c r="H52" s="78">
        <f t="shared" si="6"/>
        <v>1.6333333333333333</v>
      </c>
      <c r="I52" s="78">
        <f t="shared" si="6"/>
        <v>20.223333333333336</v>
      </c>
      <c r="J52" s="78">
        <f t="shared" si="6"/>
        <v>341.79999999999995</v>
      </c>
      <c r="K52" s="78">
        <f t="shared" si="6"/>
        <v>13.75</v>
      </c>
      <c r="L52" s="78">
        <f t="shared" si="6"/>
        <v>759.75333333333333</v>
      </c>
      <c r="M52" s="78">
        <f t="shared" si="6"/>
        <v>1815.5766666666666</v>
      </c>
      <c r="N52" s="78">
        <f t="shared" si="6"/>
        <v>405.42333333333335</v>
      </c>
      <c r="O52" s="78">
        <f t="shared" si="6"/>
        <v>23.176666666666666</v>
      </c>
    </row>
    <row r="53" spans="1:15" ht="21.95" customHeight="1" x14ac:dyDescent="0.2">
      <c r="A53" s="19"/>
      <c r="B53" s="23"/>
      <c r="C53" s="38"/>
      <c r="D53" s="14"/>
      <c r="E53" s="14"/>
      <c r="F53" s="14"/>
      <c r="G53" s="50"/>
      <c r="H53" s="25"/>
      <c r="I53" s="25"/>
      <c r="J53" s="10"/>
      <c r="K53" s="41"/>
      <c r="L53" s="41"/>
      <c r="M53" s="41"/>
      <c r="N53" s="41"/>
      <c r="O53" s="41"/>
    </row>
    <row r="54" spans="1:15" ht="21.95" customHeight="1" x14ac:dyDescent="0.2">
      <c r="A54" s="80" t="s">
        <v>84</v>
      </c>
      <c r="B54" s="80"/>
      <c r="C54" s="80"/>
      <c r="D54" s="14"/>
      <c r="E54" s="14"/>
      <c r="F54" s="14"/>
      <c r="G54" s="50"/>
      <c r="H54" s="25"/>
      <c r="I54" s="25"/>
      <c r="J54" s="10"/>
      <c r="K54" s="41"/>
      <c r="L54" s="41"/>
      <c r="M54" s="41"/>
      <c r="N54" s="41"/>
      <c r="O54" s="41"/>
    </row>
    <row r="55" spans="1:15" ht="21.95" customHeight="1" x14ac:dyDescent="0.2">
      <c r="A55" s="19"/>
      <c r="B55" s="55" t="s">
        <v>22</v>
      </c>
      <c r="C55" s="38"/>
      <c r="D55" s="14"/>
      <c r="E55" s="14"/>
      <c r="F55" s="14"/>
      <c r="G55" s="50"/>
      <c r="H55" s="25"/>
      <c r="I55" s="25"/>
      <c r="J55" s="10"/>
      <c r="K55" s="41"/>
      <c r="L55" s="41"/>
      <c r="M55" s="41"/>
      <c r="N55" s="41"/>
      <c r="O55" s="41"/>
    </row>
    <row r="56" spans="1:15" ht="21.95" customHeight="1" x14ac:dyDescent="0.2">
      <c r="A56" s="19"/>
      <c r="B56" s="28" t="s">
        <v>70</v>
      </c>
      <c r="C56" s="38"/>
      <c r="D56" s="14"/>
      <c r="E56" s="14"/>
      <c r="F56" s="14"/>
      <c r="G56" s="50"/>
      <c r="H56" s="25"/>
      <c r="I56" s="25"/>
      <c r="J56" s="10"/>
      <c r="K56" s="41"/>
      <c r="L56" s="41"/>
      <c r="M56" s="41"/>
      <c r="N56" s="41"/>
      <c r="O56" s="41"/>
    </row>
    <row r="57" spans="1:15" ht="42.75" customHeight="1" x14ac:dyDescent="0.2">
      <c r="A57" s="19" t="s">
        <v>35</v>
      </c>
      <c r="B57" s="63" t="s">
        <v>83</v>
      </c>
      <c r="C57" s="19" t="s">
        <v>82</v>
      </c>
      <c r="D57" s="34">
        <v>3.51</v>
      </c>
      <c r="E57" s="34">
        <v>32.5</v>
      </c>
      <c r="F57" s="34">
        <v>173</v>
      </c>
      <c r="G57" s="19">
        <v>0.06</v>
      </c>
      <c r="H57" s="35">
        <v>5.28E-2</v>
      </c>
      <c r="I57" s="10">
        <v>8.5</v>
      </c>
      <c r="J57" s="41">
        <v>0.3</v>
      </c>
      <c r="K57" s="41">
        <v>11</v>
      </c>
      <c r="L57" s="41">
        <v>44.6</v>
      </c>
      <c r="M57" s="41">
        <v>16.7</v>
      </c>
      <c r="N57" s="41">
        <v>0.7</v>
      </c>
      <c r="O57" s="41"/>
    </row>
    <row r="58" spans="1:15" ht="21.95" customHeight="1" x14ac:dyDescent="0.2">
      <c r="A58" s="19"/>
      <c r="B58" s="10" t="s">
        <v>86</v>
      </c>
      <c r="C58" s="41">
        <v>50</v>
      </c>
      <c r="D58" s="41">
        <v>3.88</v>
      </c>
      <c r="E58" s="41">
        <v>2.36</v>
      </c>
      <c r="F58" s="41">
        <v>23.55</v>
      </c>
      <c r="G58" s="41">
        <v>131</v>
      </c>
      <c r="H58" s="41">
        <v>7.0000000000000007E-2</v>
      </c>
      <c r="I58" s="41"/>
      <c r="J58" s="41">
        <v>13</v>
      </c>
      <c r="K58" s="41">
        <v>0.69</v>
      </c>
      <c r="L58" s="41">
        <v>11</v>
      </c>
      <c r="M58" s="41">
        <v>37</v>
      </c>
      <c r="N58" s="41">
        <v>14.5</v>
      </c>
      <c r="O58" s="41">
        <v>0.69</v>
      </c>
    </row>
    <row r="59" spans="1:15" ht="21.95" customHeight="1" x14ac:dyDescent="0.2">
      <c r="A59" s="19" t="s">
        <v>37</v>
      </c>
      <c r="B59" s="17" t="s">
        <v>72</v>
      </c>
      <c r="C59" s="19">
        <v>200</v>
      </c>
      <c r="D59" s="19">
        <v>0.56000000000000005</v>
      </c>
      <c r="E59" s="19">
        <v>7.0000000000000007E-2</v>
      </c>
      <c r="F59" s="19">
        <v>24.87</v>
      </c>
      <c r="G59" s="19">
        <v>106.6</v>
      </c>
      <c r="H59" s="19">
        <v>0.1</v>
      </c>
      <c r="I59" s="19">
        <v>0.5</v>
      </c>
      <c r="J59" s="41"/>
      <c r="K59" s="41">
        <v>0.45</v>
      </c>
      <c r="L59" s="41">
        <v>26.32</v>
      </c>
      <c r="M59" s="41">
        <v>20.63</v>
      </c>
      <c r="N59" s="41">
        <v>12.84</v>
      </c>
      <c r="O59" s="41">
        <v>0.47</v>
      </c>
    </row>
    <row r="60" spans="1:15" ht="21.95" customHeight="1" x14ac:dyDescent="0.2">
      <c r="A60" s="19"/>
      <c r="B60" s="31" t="s">
        <v>28</v>
      </c>
      <c r="C60" s="21" t="s">
        <v>29</v>
      </c>
      <c r="D60" s="13">
        <v>2.9</v>
      </c>
      <c r="E60" s="13">
        <v>0.8</v>
      </c>
      <c r="F60" s="13">
        <v>17</v>
      </c>
      <c r="G60" s="13">
        <v>90</v>
      </c>
      <c r="H60" s="13">
        <v>0.04</v>
      </c>
      <c r="I60" s="13"/>
      <c r="J60" s="15"/>
      <c r="K60" s="42">
        <v>0.4</v>
      </c>
      <c r="L60" s="42">
        <v>9.4</v>
      </c>
      <c r="M60" s="42">
        <v>42</v>
      </c>
      <c r="N60" s="42">
        <v>12</v>
      </c>
      <c r="O60" s="42">
        <v>1.04</v>
      </c>
    </row>
    <row r="61" spans="1:15" ht="21.95" customHeight="1" x14ac:dyDescent="0.2">
      <c r="A61" s="19"/>
      <c r="B61" s="23"/>
      <c r="C61" s="38" t="s">
        <v>30</v>
      </c>
      <c r="D61" s="68">
        <f>SUM(D57:D60)</f>
        <v>10.85</v>
      </c>
      <c r="E61" s="68">
        <f t="shared" ref="E61:O61" si="7">SUM(E57:E60)</f>
        <v>35.729999999999997</v>
      </c>
      <c r="F61" s="68">
        <f t="shared" si="7"/>
        <v>238.42000000000002</v>
      </c>
      <c r="G61" s="68">
        <f t="shared" si="7"/>
        <v>327.65999999999997</v>
      </c>
      <c r="H61" s="68">
        <f t="shared" si="7"/>
        <v>0.26279999999999998</v>
      </c>
      <c r="I61" s="68">
        <f t="shared" si="7"/>
        <v>9</v>
      </c>
      <c r="J61" s="68">
        <f t="shared" si="7"/>
        <v>13.3</v>
      </c>
      <c r="K61" s="68">
        <f t="shared" si="7"/>
        <v>12.54</v>
      </c>
      <c r="L61" s="68">
        <f t="shared" si="7"/>
        <v>91.320000000000007</v>
      </c>
      <c r="M61" s="68">
        <f t="shared" si="7"/>
        <v>116.33</v>
      </c>
      <c r="N61" s="68">
        <f t="shared" si="7"/>
        <v>40.04</v>
      </c>
      <c r="O61" s="68">
        <f t="shared" si="7"/>
        <v>2.2000000000000002</v>
      </c>
    </row>
    <row r="62" spans="1:15" ht="21.95" customHeight="1" x14ac:dyDescent="0.2">
      <c r="A62" s="19"/>
      <c r="B62" s="23"/>
      <c r="C62" s="38"/>
      <c r="D62" s="14"/>
      <c r="E62" s="14"/>
      <c r="F62" s="14"/>
      <c r="G62" s="50"/>
      <c r="H62" s="25"/>
      <c r="I62" s="25"/>
      <c r="J62" s="10"/>
      <c r="K62" s="41"/>
      <c r="L62" s="41"/>
      <c r="M62" s="41"/>
      <c r="N62" s="41"/>
      <c r="O62" s="41"/>
    </row>
    <row r="63" spans="1:15" ht="21.95" customHeight="1" x14ac:dyDescent="0.2">
      <c r="A63" s="19"/>
      <c r="B63" s="11" t="s">
        <v>32</v>
      </c>
      <c r="C63" s="38"/>
      <c r="D63" s="14"/>
      <c r="E63" s="14"/>
      <c r="F63" s="14"/>
      <c r="G63" s="50"/>
      <c r="H63" s="25"/>
      <c r="I63" s="25"/>
      <c r="J63" s="10"/>
      <c r="K63" s="41"/>
      <c r="L63" s="41"/>
      <c r="M63" s="41"/>
      <c r="N63" s="41"/>
      <c r="O63" s="41"/>
    </row>
    <row r="64" spans="1:15" ht="21.95" customHeight="1" x14ac:dyDescent="0.2">
      <c r="A64" s="19"/>
      <c r="B64" s="28" t="s">
        <v>70</v>
      </c>
      <c r="C64" s="38"/>
      <c r="D64" s="14"/>
      <c r="E64" s="14"/>
      <c r="F64" s="14"/>
      <c r="G64" s="50"/>
      <c r="H64" s="25"/>
      <c r="I64" s="25"/>
      <c r="J64" s="10"/>
      <c r="K64" s="41"/>
      <c r="L64" s="41"/>
      <c r="M64" s="41"/>
      <c r="N64" s="41"/>
      <c r="O64" s="41"/>
    </row>
    <row r="65" spans="1:15" ht="21.95" customHeight="1" x14ac:dyDescent="0.2">
      <c r="A65" s="19" t="s">
        <v>40</v>
      </c>
      <c r="B65" s="20" t="s">
        <v>41</v>
      </c>
      <c r="C65" s="21">
        <v>10</v>
      </c>
      <c r="D65" s="13">
        <v>0.08</v>
      </c>
      <c r="E65" s="13">
        <v>7.25</v>
      </c>
      <c r="F65" s="13">
        <v>0.13</v>
      </c>
      <c r="G65" s="13">
        <v>66</v>
      </c>
      <c r="H65" s="13"/>
      <c r="I65" s="13"/>
      <c r="J65" s="10">
        <v>59</v>
      </c>
      <c r="K65" s="41">
        <v>0.1</v>
      </c>
      <c r="L65" s="41">
        <v>1</v>
      </c>
      <c r="M65" s="41">
        <v>2</v>
      </c>
      <c r="N65" s="41"/>
      <c r="O65" s="41"/>
    </row>
    <row r="66" spans="1:15" ht="21.95" customHeight="1" x14ac:dyDescent="0.2">
      <c r="A66" s="36" t="s">
        <v>48</v>
      </c>
      <c r="B66" s="44" t="s">
        <v>49</v>
      </c>
      <c r="C66" s="36" t="s">
        <v>85</v>
      </c>
      <c r="D66" s="64">
        <v>18.8</v>
      </c>
      <c r="E66" s="64">
        <v>18.666666666666668</v>
      </c>
      <c r="F66" s="64">
        <v>78.8</v>
      </c>
      <c r="G66" s="65">
        <v>549.33333333333337</v>
      </c>
      <c r="H66" s="64">
        <v>0.08</v>
      </c>
      <c r="I66" s="65">
        <v>0.26666666666666666</v>
      </c>
      <c r="J66" s="66">
        <v>101.06666666666666</v>
      </c>
      <c r="K66" s="67">
        <v>0</v>
      </c>
      <c r="L66" s="67">
        <v>188</v>
      </c>
      <c r="M66" s="67">
        <v>243.6</v>
      </c>
      <c r="N66" s="67">
        <v>29.466666666666665</v>
      </c>
      <c r="O66" s="67">
        <v>0.70666666666666667</v>
      </c>
    </row>
    <row r="67" spans="1:15" ht="21.95" customHeight="1" x14ac:dyDescent="0.2">
      <c r="A67" s="19" t="s">
        <v>50</v>
      </c>
      <c r="B67" s="30" t="s">
        <v>51</v>
      </c>
      <c r="C67" s="27" t="s">
        <v>2</v>
      </c>
      <c r="D67" s="27">
        <v>0.2</v>
      </c>
      <c r="E67" s="27">
        <v>0.1</v>
      </c>
      <c r="F67" s="27">
        <v>13.9</v>
      </c>
      <c r="G67" s="27">
        <v>55</v>
      </c>
      <c r="H67" s="27"/>
      <c r="I67" s="27">
        <v>1.1200000000000001</v>
      </c>
      <c r="J67" s="10"/>
      <c r="K67" s="41"/>
      <c r="L67" s="41">
        <v>2.9</v>
      </c>
      <c r="M67" s="41">
        <v>1.3</v>
      </c>
      <c r="N67" s="41">
        <v>0.7</v>
      </c>
      <c r="O67" s="41">
        <v>0.08</v>
      </c>
    </row>
    <row r="68" spans="1:15" ht="21.95" customHeight="1" x14ac:dyDescent="0.2">
      <c r="A68" s="19"/>
      <c r="B68" s="31" t="s">
        <v>24</v>
      </c>
      <c r="C68" s="21">
        <v>30</v>
      </c>
      <c r="D68" s="13">
        <v>2.25</v>
      </c>
      <c r="E68" s="13">
        <v>0.87</v>
      </c>
      <c r="F68" s="13">
        <v>15.42</v>
      </c>
      <c r="G68" s="13">
        <v>79</v>
      </c>
      <c r="H68" s="13">
        <v>0.02</v>
      </c>
      <c r="I68" s="13"/>
      <c r="J68" s="10"/>
      <c r="K68" s="41">
        <v>0.2</v>
      </c>
      <c r="L68" s="41">
        <v>4.7</v>
      </c>
      <c r="M68" s="41">
        <v>21.1</v>
      </c>
      <c r="N68" s="41">
        <v>6.3</v>
      </c>
      <c r="O68" s="41">
        <v>0.52</v>
      </c>
    </row>
    <row r="69" spans="1:15" ht="21.95" customHeight="1" x14ac:dyDescent="0.2">
      <c r="A69" s="19"/>
      <c r="B69" s="23"/>
      <c r="C69" s="38" t="s">
        <v>30</v>
      </c>
      <c r="D69" s="68">
        <f>SUM(D65:D68)</f>
        <v>21.33</v>
      </c>
      <c r="E69" s="68">
        <f t="shared" ref="E69:O69" si="8">SUM(E65:E68)</f>
        <v>26.88666666666667</v>
      </c>
      <c r="F69" s="68">
        <f t="shared" si="8"/>
        <v>108.25</v>
      </c>
      <c r="G69" s="68">
        <f t="shared" si="8"/>
        <v>749.33333333333337</v>
      </c>
      <c r="H69" s="68">
        <f t="shared" si="8"/>
        <v>0.1</v>
      </c>
      <c r="I69" s="68">
        <f t="shared" si="8"/>
        <v>1.3866666666666667</v>
      </c>
      <c r="J69" s="68">
        <f t="shared" si="8"/>
        <v>160.06666666666666</v>
      </c>
      <c r="K69" s="68">
        <f t="shared" si="8"/>
        <v>0.30000000000000004</v>
      </c>
      <c r="L69" s="68">
        <f t="shared" si="8"/>
        <v>196.6</v>
      </c>
      <c r="M69" s="68">
        <f t="shared" si="8"/>
        <v>268</v>
      </c>
      <c r="N69" s="68">
        <f t="shared" si="8"/>
        <v>36.466666666666661</v>
      </c>
      <c r="O69" s="68">
        <f t="shared" si="8"/>
        <v>1.3066666666666666</v>
      </c>
    </row>
    <row r="70" spans="1:15" ht="21.95" customHeight="1" x14ac:dyDescent="0.2">
      <c r="A70" s="19"/>
      <c r="B70" s="23"/>
      <c r="C70" s="38"/>
      <c r="D70" s="14"/>
      <c r="E70" s="14"/>
      <c r="F70" s="14"/>
      <c r="G70" s="50"/>
      <c r="H70" s="25"/>
      <c r="I70" s="25"/>
      <c r="J70" s="10"/>
      <c r="K70" s="41"/>
      <c r="L70" s="41"/>
      <c r="M70" s="41"/>
      <c r="N70" s="41"/>
      <c r="O70" s="41"/>
    </row>
    <row r="71" spans="1:15" ht="21.95" customHeight="1" x14ac:dyDescent="0.2">
      <c r="A71" s="19"/>
      <c r="B71" s="51" t="s">
        <v>39</v>
      </c>
      <c r="C71" s="24"/>
      <c r="D71" s="25"/>
      <c r="E71" s="25"/>
      <c r="F71" s="25"/>
      <c r="G71" s="25"/>
      <c r="H71" s="25"/>
      <c r="I71" s="25"/>
      <c r="J71" s="10"/>
      <c r="K71" s="41"/>
      <c r="L71" s="41"/>
      <c r="M71" s="41"/>
      <c r="N71" s="41"/>
      <c r="O71" s="41"/>
    </row>
    <row r="72" spans="1:15" ht="21.95" customHeight="1" x14ac:dyDescent="0.2">
      <c r="A72" s="19"/>
      <c r="B72" s="28" t="s">
        <v>70</v>
      </c>
      <c r="C72" s="21"/>
      <c r="D72" s="13"/>
      <c r="E72" s="13"/>
      <c r="F72" s="13"/>
      <c r="G72" s="13"/>
      <c r="H72" s="13"/>
      <c r="I72" s="13"/>
      <c r="J72" s="10"/>
      <c r="K72" s="41"/>
      <c r="L72" s="41"/>
      <c r="M72" s="41"/>
      <c r="N72" s="41"/>
      <c r="O72" s="41"/>
    </row>
    <row r="73" spans="1:15" ht="21.95" customHeight="1" x14ac:dyDescent="0.2">
      <c r="A73" s="19" t="s">
        <v>35</v>
      </c>
      <c r="B73" s="70" t="s">
        <v>61</v>
      </c>
      <c r="C73" s="21" t="s">
        <v>87</v>
      </c>
      <c r="D73" s="13">
        <v>7.6</v>
      </c>
      <c r="E73" s="13">
        <v>36.5</v>
      </c>
      <c r="F73" s="13">
        <v>198</v>
      </c>
      <c r="G73" s="13">
        <v>0.02</v>
      </c>
      <c r="H73" s="13">
        <v>8</v>
      </c>
      <c r="I73" s="10">
        <v>14.7</v>
      </c>
      <c r="J73" s="41">
        <v>0.3</v>
      </c>
      <c r="K73" s="41">
        <v>23.9</v>
      </c>
      <c r="L73" s="41">
        <v>39</v>
      </c>
      <c r="M73" s="41">
        <v>13</v>
      </c>
      <c r="N73" s="41">
        <v>0.54</v>
      </c>
      <c r="O73" s="10"/>
    </row>
    <row r="74" spans="1:15" ht="21.95" customHeight="1" x14ac:dyDescent="0.3">
      <c r="A74" s="76" t="s">
        <v>88</v>
      </c>
      <c r="B74" s="69" t="s">
        <v>89</v>
      </c>
      <c r="C74" s="56" t="s">
        <v>81</v>
      </c>
      <c r="D74" s="71">
        <v>5.69</v>
      </c>
      <c r="E74" s="71">
        <v>5.79</v>
      </c>
      <c r="F74" s="72">
        <v>38.04</v>
      </c>
      <c r="G74" s="73">
        <v>227.4</v>
      </c>
      <c r="H74" s="74">
        <v>7.0000000000000007E-2</v>
      </c>
      <c r="I74" s="75">
        <v>0.72</v>
      </c>
      <c r="J74" s="75">
        <v>27.1</v>
      </c>
      <c r="K74" s="74">
        <v>0.55000000000000004</v>
      </c>
      <c r="L74" s="75">
        <v>103.01</v>
      </c>
      <c r="M74" s="75">
        <v>114.16</v>
      </c>
      <c r="N74" s="75">
        <v>23.71</v>
      </c>
      <c r="O74" s="74">
        <v>1.25</v>
      </c>
    </row>
    <row r="75" spans="1:15" ht="21.75" customHeight="1" x14ac:dyDescent="0.2">
      <c r="A75" s="19" t="s">
        <v>59</v>
      </c>
      <c r="B75" s="30" t="s">
        <v>60</v>
      </c>
      <c r="C75" s="19">
        <v>200</v>
      </c>
      <c r="D75" s="19"/>
      <c r="E75" s="19"/>
      <c r="F75" s="19">
        <v>19.7</v>
      </c>
      <c r="G75" s="19">
        <v>74</v>
      </c>
      <c r="H75" s="19"/>
      <c r="I75" s="35"/>
      <c r="J75" s="10"/>
      <c r="K75" s="41"/>
      <c r="L75" s="41">
        <v>0.2</v>
      </c>
      <c r="M75" s="41"/>
      <c r="N75" s="41"/>
      <c r="O75" s="41">
        <v>0.03</v>
      </c>
    </row>
    <row r="76" spans="1:15" ht="21.95" customHeight="1" x14ac:dyDescent="0.2">
      <c r="A76" s="19"/>
      <c r="B76" s="20" t="s">
        <v>28</v>
      </c>
      <c r="C76" s="21" t="s">
        <v>31</v>
      </c>
      <c r="D76" s="13">
        <v>4.3</v>
      </c>
      <c r="E76" s="13">
        <v>1.3</v>
      </c>
      <c r="F76" s="13">
        <v>25.4</v>
      </c>
      <c r="G76" s="13">
        <v>136</v>
      </c>
      <c r="H76" s="13">
        <v>0.06</v>
      </c>
      <c r="I76" s="13"/>
      <c r="J76" s="10"/>
      <c r="K76" s="41">
        <v>0.6</v>
      </c>
      <c r="L76" s="41">
        <v>14.1</v>
      </c>
      <c r="M76" s="41">
        <v>63</v>
      </c>
      <c r="N76" s="41">
        <v>18</v>
      </c>
      <c r="O76" s="41">
        <v>1.56</v>
      </c>
    </row>
    <row r="77" spans="1:15" ht="21.95" customHeight="1" x14ac:dyDescent="0.2">
      <c r="A77" s="19"/>
      <c r="B77" s="20"/>
      <c r="C77" s="38" t="s">
        <v>30</v>
      </c>
      <c r="D77" s="52">
        <f>SUM(D73:D76)</f>
        <v>17.59</v>
      </c>
      <c r="E77" s="52">
        <f t="shared" ref="E77:O77" si="9">SUM(E73:E76)</f>
        <v>43.589999999999996</v>
      </c>
      <c r="F77" s="52">
        <f t="shared" si="9"/>
        <v>281.14</v>
      </c>
      <c r="G77" s="52">
        <f t="shared" si="9"/>
        <v>437.42</v>
      </c>
      <c r="H77" s="52">
        <f t="shared" si="9"/>
        <v>8.1300000000000008</v>
      </c>
      <c r="I77" s="52">
        <f t="shared" si="9"/>
        <v>15.42</v>
      </c>
      <c r="J77" s="52">
        <f t="shared" si="9"/>
        <v>27.400000000000002</v>
      </c>
      <c r="K77" s="52">
        <f t="shared" si="9"/>
        <v>25.05</v>
      </c>
      <c r="L77" s="52">
        <f t="shared" si="9"/>
        <v>156.30999999999997</v>
      </c>
      <c r="M77" s="52">
        <f t="shared" si="9"/>
        <v>190.16</v>
      </c>
      <c r="N77" s="52">
        <f t="shared" si="9"/>
        <v>42.25</v>
      </c>
      <c r="O77" s="52">
        <f t="shared" si="9"/>
        <v>2.84</v>
      </c>
    </row>
    <row r="78" spans="1:15" ht="20.100000000000001" customHeight="1" x14ac:dyDescent="0.2">
      <c r="A78" s="19"/>
      <c r="B78" s="17"/>
      <c r="C78" s="17"/>
      <c r="D78" s="17"/>
      <c r="E78" s="17"/>
      <c r="F78" s="17"/>
      <c r="G78" s="17"/>
      <c r="H78" s="17"/>
      <c r="I78" s="17"/>
      <c r="J78" s="10"/>
      <c r="K78" s="41"/>
      <c r="L78" s="41"/>
      <c r="M78" s="41"/>
      <c r="N78" s="41"/>
      <c r="O78" s="41"/>
    </row>
    <row r="79" spans="1:15" ht="20.100000000000001" customHeight="1" x14ac:dyDescent="0.2">
      <c r="A79" s="19"/>
      <c r="B79" s="33" t="s">
        <v>47</v>
      </c>
      <c r="C79" s="17"/>
      <c r="D79" s="17"/>
      <c r="E79" s="17"/>
      <c r="F79" s="17"/>
      <c r="G79" s="17"/>
      <c r="H79" s="17"/>
      <c r="I79" s="17"/>
      <c r="J79" s="10"/>
      <c r="K79" s="41"/>
      <c r="L79" s="41"/>
      <c r="M79" s="41"/>
      <c r="N79" s="41"/>
      <c r="O79" s="41"/>
    </row>
    <row r="80" spans="1:15" ht="20.100000000000001" customHeight="1" x14ac:dyDescent="0.2">
      <c r="A80" s="19"/>
      <c r="B80" s="28" t="s">
        <v>70</v>
      </c>
      <c r="C80" s="17"/>
      <c r="D80" s="17"/>
      <c r="E80" s="17"/>
      <c r="F80" s="17"/>
      <c r="G80" s="17"/>
      <c r="H80" s="17"/>
      <c r="I80" s="17"/>
      <c r="J80" s="10"/>
      <c r="K80" s="41"/>
      <c r="L80" s="41"/>
      <c r="M80" s="41"/>
      <c r="N80" s="41"/>
      <c r="O80" s="41"/>
    </row>
    <row r="81" spans="1:18" ht="20.25" customHeight="1" x14ac:dyDescent="0.2">
      <c r="A81" s="19" t="s">
        <v>23</v>
      </c>
      <c r="B81" s="20" t="s">
        <v>57</v>
      </c>
      <c r="C81" s="21" t="s">
        <v>81</v>
      </c>
      <c r="D81" s="13">
        <v>9.8000000000000007</v>
      </c>
      <c r="E81" s="13">
        <v>8.8000000000000007</v>
      </c>
      <c r="F81" s="13">
        <v>36.799999999999997</v>
      </c>
      <c r="G81" s="13">
        <v>209.9</v>
      </c>
      <c r="H81" s="13">
        <v>0.03</v>
      </c>
      <c r="I81" s="13">
        <v>0.52</v>
      </c>
      <c r="J81" s="10">
        <v>23.7</v>
      </c>
      <c r="K81" s="41">
        <v>0.2</v>
      </c>
      <c r="L81" s="41">
        <v>107</v>
      </c>
      <c r="M81" s="41">
        <v>94.2</v>
      </c>
      <c r="N81" s="41">
        <v>17.399999999999999</v>
      </c>
      <c r="O81" s="41">
        <v>0.2</v>
      </c>
    </row>
    <row r="82" spans="1:18" ht="21.95" customHeight="1" x14ac:dyDescent="0.2">
      <c r="A82" s="13"/>
      <c r="B82" s="23" t="s">
        <v>67</v>
      </c>
      <c r="C82" s="24" t="s">
        <v>68</v>
      </c>
      <c r="D82" s="25">
        <v>0.66</v>
      </c>
      <c r="E82" s="25">
        <v>0.12</v>
      </c>
      <c r="F82" s="25">
        <v>2.2799999999999998</v>
      </c>
      <c r="G82" s="25">
        <v>14</v>
      </c>
      <c r="H82" s="25">
        <v>0.01</v>
      </c>
      <c r="I82" s="25">
        <v>4.67</v>
      </c>
      <c r="J82" s="15"/>
      <c r="K82" s="42">
        <v>1.2</v>
      </c>
      <c r="L82" s="42">
        <v>25</v>
      </c>
      <c r="M82" s="42">
        <v>14</v>
      </c>
      <c r="N82" s="42">
        <v>7.6</v>
      </c>
      <c r="O82" s="42">
        <v>0.31</v>
      </c>
    </row>
    <row r="83" spans="1:18" ht="21.95" customHeight="1" x14ac:dyDescent="0.2">
      <c r="A83" s="19" t="s">
        <v>50</v>
      </c>
      <c r="B83" s="18" t="s">
        <v>55</v>
      </c>
      <c r="C83" s="13" t="s">
        <v>46</v>
      </c>
      <c r="D83" s="13">
        <v>0.2</v>
      </c>
      <c r="E83" s="13">
        <v>0.1</v>
      </c>
      <c r="F83" s="13">
        <v>32.6</v>
      </c>
      <c r="G83" s="13">
        <v>263</v>
      </c>
      <c r="H83" s="13"/>
      <c r="I83" s="39">
        <v>1.1200000000000001</v>
      </c>
      <c r="J83" s="10"/>
      <c r="K83" s="41"/>
      <c r="L83" s="41">
        <v>2.9</v>
      </c>
      <c r="M83" s="41">
        <v>1.3</v>
      </c>
      <c r="N83" s="41">
        <v>0.7</v>
      </c>
      <c r="O83" s="41">
        <v>0.08</v>
      </c>
    </row>
    <row r="84" spans="1:18" ht="21" customHeight="1" x14ac:dyDescent="0.2">
      <c r="A84" s="19"/>
      <c r="B84" s="31" t="s">
        <v>28</v>
      </c>
      <c r="C84" s="21" t="s">
        <v>29</v>
      </c>
      <c r="D84" s="13">
        <v>2.9</v>
      </c>
      <c r="E84" s="13">
        <v>0.8</v>
      </c>
      <c r="F84" s="13">
        <v>17</v>
      </c>
      <c r="G84" s="13">
        <v>90</v>
      </c>
      <c r="H84" s="13">
        <v>0.04</v>
      </c>
      <c r="I84" s="13"/>
      <c r="J84" s="10"/>
      <c r="K84" s="41">
        <v>0.4</v>
      </c>
      <c r="L84" s="41">
        <v>9.4</v>
      </c>
      <c r="M84" s="41">
        <v>42</v>
      </c>
      <c r="N84" s="41">
        <v>12</v>
      </c>
      <c r="O84" s="41">
        <v>1.04</v>
      </c>
    </row>
    <row r="85" spans="1:18" ht="21.95" customHeight="1" x14ac:dyDescent="0.2">
      <c r="A85" s="19"/>
      <c r="B85" s="23"/>
      <c r="C85" s="53" t="s">
        <v>30</v>
      </c>
      <c r="D85" s="14">
        <f>SUM(D81:D84)</f>
        <v>13.56</v>
      </c>
      <c r="E85" s="14">
        <f t="shared" ref="E85:O85" si="10">SUM(E81:E84)</f>
        <v>9.82</v>
      </c>
      <c r="F85" s="14">
        <f t="shared" si="10"/>
        <v>88.68</v>
      </c>
      <c r="G85" s="14">
        <f t="shared" si="10"/>
        <v>576.9</v>
      </c>
      <c r="H85" s="14">
        <f t="shared" si="10"/>
        <v>0.08</v>
      </c>
      <c r="I85" s="14">
        <f t="shared" si="10"/>
        <v>6.31</v>
      </c>
      <c r="J85" s="14">
        <f t="shared" si="10"/>
        <v>23.7</v>
      </c>
      <c r="K85" s="14">
        <f t="shared" si="10"/>
        <v>1.7999999999999998</v>
      </c>
      <c r="L85" s="14">
        <f t="shared" si="10"/>
        <v>144.30000000000001</v>
      </c>
      <c r="M85" s="14">
        <f t="shared" si="10"/>
        <v>151.5</v>
      </c>
      <c r="N85" s="14">
        <f t="shared" si="10"/>
        <v>37.700000000000003</v>
      </c>
      <c r="O85" s="14">
        <f t="shared" si="10"/>
        <v>1.63</v>
      </c>
    </row>
    <row r="86" spans="1:18" ht="21.95" customHeight="1" x14ac:dyDescent="0.2">
      <c r="A86" s="19"/>
      <c r="B86" s="23"/>
      <c r="C86" s="5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8" ht="21.95" customHeight="1" x14ac:dyDescent="0.2">
      <c r="A87" s="19"/>
      <c r="B87" s="28" t="s">
        <v>56</v>
      </c>
      <c r="C87" s="5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1:18" ht="21.95" customHeight="1" x14ac:dyDescent="0.2">
      <c r="A88" s="19"/>
      <c r="B88" s="28" t="s">
        <v>70</v>
      </c>
      <c r="C88" s="10"/>
      <c r="D88" s="12"/>
      <c r="E88" s="12"/>
      <c r="F88" s="12"/>
      <c r="G88" s="12"/>
      <c r="H88" s="13"/>
      <c r="I88" s="13"/>
      <c r="J88" s="10"/>
      <c r="K88" s="41"/>
      <c r="L88" s="41"/>
      <c r="M88" s="41"/>
      <c r="N88" s="41"/>
      <c r="O88" s="41"/>
    </row>
    <row r="89" spans="1:18" ht="21.95" customHeight="1" x14ac:dyDescent="0.3">
      <c r="A89" s="54" t="s">
        <v>52</v>
      </c>
      <c r="B89" s="31" t="s">
        <v>53</v>
      </c>
      <c r="C89" s="21" t="s">
        <v>66</v>
      </c>
      <c r="D89" s="13">
        <v>4.16</v>
      </c>
      <c r="E89" s="13">
        <v>9.1999999999999993</v>
      </c>
      <c r="F89" s="13">
        <v>96</v>
      </c>
      <c r="G89" s="13">
        <v>0.02</v>
      </c>
      <c r="H89" s="13">
        <v>8</v>
      </c>
      <c r="I89" s="48">
        <v>14.7</v>
      </c>
      <c r="J89" s="49">
        <v>0.3</v>
      </c>
      <c r="K89" s="49">
        <v>23.9</v>
      </c>
      <c r="L89" s="49">
        <v>39</v>
      </c>
      <c r="M89" s="49">
        <v>13</v>
      </c>
      <c r="N89" s="49">
        <v>0.54</v>
      </c>
      <c r="O89" s="56">
        <v>1.9</v>
      </c>
    </row>
    <row r="90" spans="1:18" ht="21.95" customHeight="1" x14ac:dyDescent="0.2">
      <c r="A90" s="19" t="s">
        <v>23</v>
      </c>
      <c r="B90" s="18" t="s">
        <v>42</v>
      </c>
      <c r="C90" s="13" t="s">
        <v>81</v>
      </c>
      <c r="D90" s="13">
        <v>11.9</v>
      </c>
      <c r="E90" s="13">
        <v>6.1</v>
      </c>
      <c r="F90" s="13">
        <v>35.6</v>
      </c>
      <c r="G90" s="13">
        <v>230</v>
      </c>
      <c r="H90" s="13">
        <v>0.1</v>
      </c>
      <c r="I90" s="39">
        <v>0.17</v>
      </c>
      <c r="J90" s="10">
        <v>54.6</v>
      </c>
      <c r="K90" s="41">
        <v>0.5</v>
      </c>
      <c r="L90" s="41">
        <v>69.8</v>
      </c>
      <c r="M90" s="41">
        <v>130</v>
      </c>
      <c r="N90" s="41">
        <v>37.1</v>
      </c>
      <c r="O90" s="41">
        <v>0.87</v>
      </c>
      <c r="P90" s="77"/>
      <c r="Q90" s="77"/>
      <c r="R90" s="77"/>
    </row>
    <row r="91" spans="1:18" ht="21.95" customHeight="1" x14ac:dyDescent="0.2">
      <c r="A91" s="19" t="s">
        <v>27</v>
      </c>
      <c r="B91" s="20" t="s">
        <v>54</v>
      </c>
      <c r="C91" s="21">
        <v>200</v>
      </c>
      <c r="D91" s="13">
        <v>0.85</v>
      </c>
      <c r="E91" s="13">
        <v>0.03</v>
      </c>
      <c r="F91" s="13">
        <v>34.799999999999997</v>
      </c>
      <c r="G91" s="13">
        <v>143</v>
      </c>
      <c r="H91" s="13">
        <v>0.06</v>
      </c>
      <c r="I91" s="13"/>
      <c r="J91" s="10"/>
      <c r="K91" s="41">
        <v>0.1</v>
      </c>
      <c r="L91" s="41">
        <v>16.5</v>
      </c>
      <c r="M91" s="41">
        <v>25.8</v>
      </c>
      <c r="N91" s="41">
        <v>8.4</v>
      </c>
      <c r="O91" s="41">
        <v>0.7</v>
      </c>
    </row>
    <row r="92" spans="1:18" ht="21.95" customHeight="1" x14ac:dyDescent="0.2">
      <c r="A92" s="19"/>
      <c r="B92" s="18" t="s">
        <v>28</v>
      </c>
      <c r="C92" s="21" t="s">
        <v>29</v>
      </c>
      <c r="D92" s="13">
        <v>2.9</v>
      </c>
      <c r="E92" s="13">
        <v>0.8</v>
      </c>
      <c r="F92" s="13">
        <v>17</v>
      </c>
      <c r="G92" s="13">
        <v>90</v>
      </c>
      <c r="H92" s="13">
        <v>0.04</v>
      </c>
      <c r="I92" s="13"/>
      <c r="J92" s="10"/>
      <c r="K92" s="41">
        <v>0.4</v>
      </c>
      <c r="L92" s="41">
        <v>9.4</v>
      </c>
      <c r="M92" s="41">
        <v>42</v>
      </c>
      <c r="N92" s="41">
        <v>12</v>
      </c>
      <c r="O92" s="41">
        <v>1.04</v>
      </c>
    </row>
    <row r="93" spans="1:18" ht="21.95" customHeight="1" x14ac:dyDescent="0.2">
      <c r="A93" s="19"/>
      <c r="B93" s="31"/>
      <c r="C93" s="53" t="s">
        <v>30</v>
      </c>
      <c r="D93" s="52">
        <f>SUM(D89:D92)</f>
        <v>19.810000000000002</v>
      </c>
      <c r="E93" s="52">
        <f t="shared" ref="E93:O93" si="11">SUM(E89:E92)</f>
        <v>16.13</v>
      </c>
      <c r="F93" s="52">
        <f t="shared" si="11"/>
        <v>183.39999999999998</v>
      </c>
      <c r="G93" s="52">
        <f t="shared" si="11"/>
        <v>463.02</v>
      </c>
      <c r="H93" s="52">
        <f t="shared" si="11"/>
        <v>8.1999999999999993</v>
      </c>
      <c r="I93" s="52">
        <f t="shared" si="11"/>
        <v>14.87</v>
      </c>
      <c r="J93" s="52">
        <f t="shared" si="11"/>
        <v>54.9</v>
      </c>
      <c r="K93" s="52">
        <f t="shared" si="11"/>
        <v>24.9</v>
      </c>
      <c r="L93" s="52">
        <f t="shared" si="11"/>
        <v>134.69999999999999</v>
      </c>
      <c r="M93" s="52">
        <f t="shared" si="11"/>
        <v>210.8</v>
      </c>
      <c r="N93" s="52">
        <f t="shared" si="11"/>
        <v>58.04</v>
      </c>
      <c r="O93" s="52">
        <f t="shared" si="11"/>
        <v>4.51</v>
      </c>
    </row>
    <row r="94" spans="1:18" ht="21.95" customHeight="1" x14ac:dyDescent="0.2">
      <c r="A94" s="19"/>
      <c r="B94" s="31"/>
      <c r="C94" s="53"/>
      <c r="D94" s="12"/>
      <c r="E94" s="12"/>
      <c r="F94" s="12"/>
      <c r="G94" s="12"/>
      <c r="H94" s="13"/>
      <c r="I94" s="13"/>
      <c r="J94" s="10"/>
      <c r="K94" s="41"/>
      <c r="L94" s="41"/>
      <c r="M94" s="41"/>
      <c r="N94" s="41"/>
      <c r="O94" s="41"/>
    </row>
    <row r="95" spans="1:18" ht="21.95" customHeight="1" x14ac:dyDescent="0.2">
      <c r="A95" s="19"/>
      <c r="B95" s="51" t="s">
        <v>79</v>
      </c>
      <c r="C95" s="53"/>
      <c r="D95" s="12"/>
      <c r="E95" s="12"/>
      <c r="F95" s="12"/>
      <c r="G95" s="12"/>
      <c r="H95" s="13"/>
      <c r="I95" s="13"/>
      <c r="J95" s="10"/>
      <c r="K95" s="41"/>
      <c r="L95" s="41"/>
      <c r="M95" s="41"/>
      <c r="N95" s="41"/>
      <c r="O95" s="41"/>
    </row>
    <row r="96" spans="1:18" ht="21.95" customHeight="1" x14ac:dyDescent="0.2">
      <c r="A96" s="19"/>
      <c r="B96" s="28" t="s">
        <v>70</v>
      </c>
      <c r="C96" s="53"/>
      <c r="D96" s="12"/>
      <c r="E96" s="12"/>
      <c r="F96" s="12"/>
      <c r="G96" s="12"/>
      <c r="H96" s="13"/>
      <c r="I96" s="13"/>
      <c r="J96" s="10"/>
      <c r="K96" s="41"/>
      <c r="L96" s="41"/>
      <c r="M96" s="41"/>
      <c r="N96" s="41"/>
      <c r="O96" s="41"/>
    </row>
    <row r="97" spans="1:15" ht="21.95" customHeight="1" x14ac:dyDescent="0.2">
      <c r="A97" s="19" t="s">
        <v>40</v>
      </c>
      <c r="B97" s="20" t="s">
        <v>41</v>
      </c>
      <c r="C97" s="21">
        <v>10</v>
      </c>
      <c r="D97" s="13">
        <v>0.08</v>
      </c>
      <c r="E97" s="13">
        <v>7.25</v>
      </c>
      <c r="F97" s="13">
        <v>0.13</v>
      </c>
      <c r="G97" s="13">
        <v>66</v>
      </c>
      <c r="H97" s="13"/>
      <c r="I97" s="13"/>
      <c r="J97" s="10">
        <v>59</v>
      </c>
      <c r="K97" s="41">
        <v>0.1</v>
      </c>
      <c r="L97" s="41">
        <v>1</v>
      </c>
      <c r="M97" s="41">
        <v>2</v>
      </c>
      <c r="N97" s="41"/>
      <c r="O97" s="41"/>
    </row>
    <row r="98" spans="1:15" ht="21.95" customHeight="1" x14ac:dyDescent="0.2">
      <c r="A98" s="19" t="s">
        <v>45</v>
      </c>
      <c r="B98" s="18" t="s">
        <v>90</v>
      </c>
      <c r="C98" s="13">
        <v>180</v>
      </c>
      <c r="D98" s="13">
        <v>6.9</v>
      </c>
      <c r="E98" s="13">
        <v>26</v>
      </c>
      <c r="F98" s="13">
        <v>181</v>
      </c>
      <c r="G98" s="13">
        <v>0.04</v>
      </c>
      <c r="H98" s="37">
        <v>0.06</v>
      </c>
      <c r="I98" s="10">
        <v>52</v>
      </c>
      <c r="J98" s="41">
        <v>0.9</v>
      </c>
      <c r="K98" s="41">
        <v>43.8</v>
      </c>
      <c r="L98" s="41">
        <v>76.2</v>
      </c>
      <c r="M98" s="41">
        <v>9.3000000000000007</v>
      </c>
      <c r="N98" s="41">
        <v>0.9</v>
      </c>
      <c r="O98" s="41">
        <v>0.86</v>
      </c>
    </row>
    <row r="99" spans="1:15" ht="21.95" customHeight="1" x14ac:dyDescent="0.2">
      <c r="A99" s="19" t="s">
        <v>34</v>
      </c>
      <c r="B99" s="20" t="s">
        <v>6</v>
      </c>
      <c r="C99" s="21" t="s">
        <v>1</v>
      </c>
      <c r="D99" s="13">
        <v>0.2</v>
      </c>
      <c r="E99" s="13"/>
      <c r="F99" s="13">
        <v>13.7</v>
      </c>
      <c r="G99" s="13">
        <v>53</v>
      </c>
      <c r="H99" s="13"/>
      <c r="I99" s="13"/>
      <c r="J99" s="17"/>
      <c r="K99" s="19"/>
      <c r="L99" s="19">
        <v>0.4</v>
      </c>
      <c r="M99" s="19"/>
      <c r="N99" s="19"/>
      <c r="O99" s="19">
        <v>0.4</v>
      </c>
    </row>
    <row r="100" spans="1:15" ht="21.95" customHeight="1" x14ac:dyDescent="0.2">
      <c r="A100" s="1"/>
      <c r="B100" s="31" t="s">
        <v>24</v>
      </c>
      <c r="C100" s="21">
        <v>30</v>
      </c>
      <c r="D100" s="13">
        <v>2.25</v>
      </c>
      <c r="E100" s="13">
        <v>0.87</v>
      </c>
      <c r="F100" s="13">
        <v>15.42</v>
      </c>
      <c r="G100" s="13">
        <v>79</v>
      </c>
      <c r="H100" s="13">
        <v>0.02</v>
      </c>
      <c r="I100" s="13"/>
      <c r="J100" s="10"/>
      <c r="K100" s="41">
        <v>0.2</v>
      </c>
      <c r="L100" s="41">
        <v>4.7</v>
      </c>
      <c r="M100" s="41">
        <v>21.1</v>
      </c>
      <c r="N100" s="41">
        <v>6.3</v>
      </c>
      <c r="O100" s="41">
        <v>0.52</v>
      </c>
    </row>
    <row r="101" spans="1:15" ht="21.95" customHeight="1" x14ac:dyDescent="0.2">
      <c r="A101" s="19"/>
      <c r="B101" s="31"/>
      <c r="C101" s="53" t="s">
        <v>30</v>
      </c>
      <c r="D101" s="52">
        <f>SUM(D97:D100)</f>
        <v>9.43</v>
      </c>
      <c r="E101" s="52">
        <f t="shared" ref="E101:O101" si="12">SUM(E97:E100)</f>
        <v>34.119999999999997</v>
      </c>
      <c r="F101" s="52">
        <f t="shared" si="12"/>
        <v>210.24999999999997</v>
      </c>
      <c r="G101" s="52">
        <f t="shared" si="12"/>
        <v>198.04000000000002</v>
      </c>
      <c r="H101" s="52">
        <f t="shared" si="12"/>
        <v>0.08</v>
      </c>
      <c r="I101" s="52">
        <f t="shared" si="12"/>
        <v>52</v>
      </c>
      <c r="J101" s="52">
        <f t="shared" si="12"/>
        <v>59.9</v>
      </c>
      <c r="K101" s="52">
        <f t="shared" si="12"/>
        <v>44.1</v>
      </c>
      <c r="L101" s="52">
        <f t="shared" si="12"/>
        <v>82.300000000000011</v>
      </c>
      <c r="M101" s="52">
        <f t="shared" si="12"/>
        <v>32.400000000000006</v>
      </c>
      <c r="N101" s="52">
        <f t="shared" si="12"/>
        <v>7.2</v>
      </c>
      <c r="O101" s="52">
        <f t="shared" si="12"/>
        <v>1.78</v>
      </c>
    </row>
    <row r="102" spans="1:15" ht="21.95" customHeight="1" x14ac:dyDescent="0.2">
      <c r="A102" s="19"/>
      <c r="B102" s="31"/>
      <c r="C102" s="53"/>
      <c r="D102" s="12"/>
      <c r="E102" s="12"/>
      <c r="F102" s="12"/>
      <c r="G102" s="12"/>
      <c r="H102" s="13"/>
      <c r="I102" s="13"/>
      <c r="J102" s="10"/>
      <c r="K102" s="41"/>
      <c r="L102" s="41"/>
      <c r="M102" s="41"/>
      <c r="N102" s="41"/>
      <c r="O102" s="41"/>
    </row>
    <row r="103" spans="1:15" ht="21.95" customHeight="1" x14ac:dyDescent="0.2">
      <c r="A103" s="19"/>
      <c r="B103" s="31"/>
      <c r="C103" s="38" t="s">
        <v>91</v>
      </c>
      <c r="D103" s="52">
        <f>D61+D69+D77+D85+D93+D101</f>
        <v>92.57</v>
      </c>
      <c r="E103" s="52">
        <f t="shared" ref="E103:O103" si="13">E61+E69+E77+E85+E93+E101</f>
        <v>166.27666666666667</v>
      </c>
      <c r="F103" s="52">
        <f t="shared" si="13"/>
        <v>1110.1399999999999</v>
      </c>
      <c r="G103" s="52">
        <f t="shared" si="13"/>
        <v>2752.3733333333334</v>
      </c>
      <c r="H103" s="52">
        <f t="shared" si="13"/>
        <v>16.852799999999998</v>
      </c>
      <c r="I103" s="52">
        <f t="shared" si="13"/>
        <v>98.986666666666665</v>
      </c>
      <c r="J103" s="52">
        <f t="shared" si="13"/>
        <v>339.26666666666665</v>
      </c>
      <c r="K103" s="52">
        <f t="shared" si="13"/>
        <v>108.69</v>
      </c>
      <c r="L103" s="52">
        <f t="shared" si="13"/>
        <v>805.53</v>
      </c>
      <c r="M103" s="52">
        <f t="shared" si="13"/>
        <v>969.18999999999994</v>
      </c>
      <c r="N103" s="52">
        <f t="shared" si="13"/>
        <v>221.69666666666663</v>
      </c>
      <c r="O103" s="52">
        <f t="shared" si="13"/>
        <v>14.266666666666666</v>
      </c>
    </row>
    <row r="104" spans="1:15" ht="21.95" customHeight="1" x14ac:dyDescent="0.2">
      <c r="A104" s="19"/>
      <c r="B104" s="31"/>
      <c r="C104" s="53" t="s">
        <v>92</v>
      </c>
      <c r="D104" s="60">
        <f>D52+D103</f>
        <v>238.36</v>
      </c>
      <c r="E104" s="60">
        <f t="shared" ref="E104:O104" si="14">E52+E103</f>
        <v>282.02666666666664</v>
      </c>
      <c r="F104" s="60">
        <f t="shared" si="14"/>
        <v>1720.5433333333331</v>
      </c>
      <c r="G104" s="60">
        <f t="shared" si="14"/>
        <v>6706.6066666666666</v>
      </c>
      <c r="H104" s="60">
        <f t="shared" si="14"/>
        <v>18.486133333333331</v>
      </c>
      <c r="I104" s="60">
        <f t="shared" si="14"/>
        <v>119.21000000000001</v>
      </c>
      <c r="J104" s="60">
        <f t="shared" si="14"/>
        <v>681.06666666666661</v>
      </c>
      <c r="K104" s="60">
        <f t="shared" si="14"/>
        <v>122.44</v>
      </c>
      <c r="L104" s="60">
        <f t="shared" si="14"/>
        <v>1565.2833333333333</v>
      </c>
      <c r="M104" s="60">
        <f t="shared" si="14"/>
        <v>2784.7666666666664</v>
      </c>
      <c r="N104" s="60">
        <f t="shared" si="14"/>
        <v>627.12</v>
      </c>
      <c r="O104" s="60">
        <f t="shared" si="14"/>
        <v>37.443333333333328</v>
      </c>
    </row>
    <row r="105" spans="1:15" ht="29.25" customHeight="1" x14ac:dyDescent="0.2">
      <c r="A105" s="19"/>
      <c r="B105" s="31"/>
      <c r="C105" s="79" t="s">
        <v>93</v>
      </c>
      <c r="D105" s="52">
        <f>D104/12</f>
        <v>19.863333333333333</v>
      </c>
      <c r="E105" s="52">
        <f t="shared" ref="E105:O105" si="15">E104/12</f>
        <v>23.502222222222219</v>
      </c>
      <c r="F105" s="52">
        <f t="shared" si="15"/>
        <v>143.3786111111111</v>
      </c>
      <c r="G105" s="52">
        <f t="shared" si="15"/>
        <v>558.88388888888892</v>
      </c>
      <c r="H105" s="52">
        <f t="shared" si="15"/>
        <v>1.5405111111111109</v>
      </c>
      <c r="I105" s="52">
        <f t="shared" si="15"/>
        <v>9.9341666666666679</v>
      </c>
      <c r="J105" s="52">
        <f t="shared" si="15"/>
        <v>56.755555555555553</v>
      </c>
      <c r="K105" s="52">
        <f t="shared" si="15"/>
        <v>10.203333333333333</v>
      </c>
      <c r="L105" s="52">
        <f t="shared" si="15"/>
        <v>130.44027777777777</v>
      </c>
      <c r="M105" s="52">
        <f t="shared" si="15"/>
        <v>232.06388888888887</v>
      </c>
      <c r="N105" s="52">
        <f t="shared" si="15"/>
        <v>52.26</v>
      </c>
      <c r="O105" s="52">
        <f t="shared" si="15"/>
        <v>3.1202777777777775</v>
      </c>
    </row>
    <row r="106" spans="1:15" ht="21.95" customHeight="1" x14ac:dyDescent="0.2">
      <c r="A106" s="19"/>
      <c r="B106" s="31"/>
      <c r="C106" s="53"/>
      <c r="D106" s="12"/>
      <c r="E106" s="12"/>
      <c r="F106" s="12"/>
      <c r="G106" s="12"/>
      <c r="H106" s="13"/>
      <c r="I106" s="13"/>
      <c r="J106" s="10"/>
      <c r="K106" s="41"/>
      <c r="L106" s="41"/>
      <c r="M106" s="41"/>
      <c r="N106" s="41"/>
      <c r="O106" s="41"/>
    </row>
    <row r="107" spans="1:15" ht="21.95" customHeight="1" x14ac:dyDescent="0.2">
      <c r="A107" s="19"/>
      <c r="B107" s="20"/>
      <c r="C107" s="21"/>
      <c r="D107" s="13"/>
      <c r="E107" s="13"/>
      <c r="F107" s="13"/>
      <c r="G107" s="13"/>
      <c r="H107" s="13"/>
      <c r="I107" s="13"/>
      <c r="J107" s="10"/>
      <c r="K107" s="41"/>
      <c r="L107" s="41"/>
      <c r="M107" s="41"/>
      <c r="N107" s="41"/>
      <c r="O107" s="41"/>
    </row>
    <row r="108" spans="1:15" ht="21.95" customHeight="1" x14ac:dyDescent="0.2">
      <c r="A108" s="19"/>
      <c r="B108" s="10"/>
      <c r="C108" s="18"/>
      <c r="D108" s="18"/>
      <c r="E108" s="18"/>
      <c r="F108" s="18"/>
      <c r="G108" s="18"/>
      <c r="H108" s="18"/>
      <c r="I108" s="22"/>
      <c r="J108" s="10"/>
      <c r="K108" s="41"/>
      <c r="L108" s="41"/>
      <c r="M108" s="41"/>
      <c r="N108" s="41"/>
      <c r="O108" s="41"/>
    </row>
  </sheetData>
  <mergeCells count="3">
    <mergeCell ref="A1:I1"/>
    <mergeCell ref="A3:C3"/>
    <mergeCell ref="A54:C54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7-10 лет!!!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2020-07-20T14:46:20Z</cp:lastPrinted>
  <dcterms:created xsi:type="dcterms:W3CDTF">2019-05-27T07:01:07Z</dcterms:created>
  <dcterms:modified xsi:type="dcterms:W3CDTF">2020-08-25T15:02:34Z</dcterms:modified>
</cp:coreProperties>
</file>